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831"/>
  <workbookPr/>
  <mc:AlternateContent xmlns:mc="http://schemas.openxmlformats.org/markup-compatibility/2006">
    <mc:Choice Requires="x15">
      <x15ac:absPath xmlns:x15ac="http://schemas.microsoft.com/office/spreadsheetml/2010/11/ac" url="https://d.docs.live.net/c05d6afc02e6fc70/Documenten/EnergyRevolution/Sofar/"/>
    </mc:Choice>
  </mc:AlternateContent>
  <xr:revisionPtr revIDLastSave="27" documentId="8_{68FD1BEF-E159-424F-B50E-4A4DD130F007}" xr6:coauthVersionLast="47" xr6:coauthVersionMax="47" xr10:uidLastSave="{EC82FFA0-CE7D-435E-80AB-435A8DD7E6FF}"/>
  <bookViews>
    <workbookView xWindow="12915" yWindow="240" windowWidth="25770" windowHeight="20505" tabRatio="932" activeTab="1" xr2:uid="{00000000-000D-0000-FFFF-FFFF00000000}"/>
  </bookViews>
  <sheets>
    <sheet name="Protocol Explanation" sheetId="6" r:id="rId1"/>
    <sheet name="Registers" sheetId="1" r:id="rId2"/>
    <sheet name="Fault Addresses" sheetId="2" r:id="rId3"/>
    <sheet name="Status Information Sheet" sheetId="9" r:id="rId4"/>
    <sheet name="PCU fault bit description" sheetId="7" r:id="rId5"/>
    <sheet name="BDU Failure Information" sheetId="8" r:id="rId6"/>
    <sheet name="Version" sheetId="5" r:id="rId7"/>
    <sheet name="Translate" sheetId="10" r:id="rId8"/>
  </sheets>
  <definedNames>
    <definedName name="_xlnm._FilterDatabase" localSheetId="1" hidden="1">Registers!$A$1:$K$3174</definedName>
    <definedName name="_xlnm._FilterDatabase" localSheetId="7" hidden="1">Translate!$B$2:$B$74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553" i="1" l="1"/>
  <c r="A1554" i="1"/>
  <c r="A1555" i="1"/>
  <c r="A1556" i="1"/>
  <c r="A1549" i="1"/>
  <c r="A1550" i="1" s="1"/>
  <c r="A1551" i="1" s="1"/>
  <c r="A1552" i="1" s="1"/>
  <c r="A1548" i="1"/>
  <c r="B3173" i="1"/>
  <c r="B3172" i="1"/>
  <c r="B3171" i="1"/>
  <c r="B3170" i="1"/>
  <c r="B3169" i="1"/>
  <c r="B3168" i="1"/>
  <c r="B3167" i="1"/>
  <c r="B3166" i="1"/>
  <c r="B3165" i="1"/>
  <c r="B3164" i="1"/>
  <c r="B3163" i="1"/>
  <c r="B3162" i="1"/>
  <c r="B3161" i="1"/>
  <c r="B3160" i="1"/>
  <c r="B3159" i="1"/>
  <c r="B3158" i="1"/>
  <c r="B3157" i="1"/>
  <c r="B3156" i="1"/>
  <c r="B3155" i="1"/>
  <c r="B3154" i="1"/>
  <c r="B3153" i="1"/>
  <c r="B3152" i="1"/>
  <c r="B3151" i="1"/>
  <c r="B3150" i="1"/>
  <c r="B3149" i="1"/>
  <c r="B3148" i="1"/>
  <c r="B3147" i="1"/>
  <c r="B3146" i="1"/>
  <c r="B3145" i="1"/>
  <c r="B3144" i="1"/>
  <c r="B3143" i="1"/>
  <c r="B3142" i="1"/>
  <c r="B3141" i="1"/>
  <c r="B3140" i="1"/>
  <c r="B3139" i="1"/>
  <c r="B3138" i="1"/>
  <c r="B3137" i="1"/>
  <c r="B3136" i="1"/>
  <c r="B3135" i="1"/>
  <c r="B3134" i="1"/>
  <c r="B3133" i="1"/>
  <c r="B3132" i="1"/>
  <c r="B3131" i="1"/>
  <c r="B3130" i="1"/>
  <c r="B3129" i="1"/>
  <c r="B3128" i="1"/>
  <c r="B3127" i="1"/>
  <c r="B3126" i="1"/>
  <c r="B3125" i="1"/>
  <c r="B3124" i="1"/>
  <c r="B3123" i="1"/>
  <c r="B3122" i="1"/>
  <c r="B3121" i="1"/>
  <c r="B3120" i="1"/>
  <c r="B3119" i="1"/>
  <c r="B3118" i="1"/>
  <c r="B3117" i="1"/>
  <c r="B3116" i="1"/>
  <c r="B3115" i="1"/>
  <c r="B3114" i="1"/>
  <c r="B3113" i="1"/>
  <c r="B3112" i="1"/>
  <c r="B3111" i="1"/>
  <c r="B3110" i="1"/>
  <c r="B3109" i="1"/>
  <c r="B3108" i="1"/>
  <c r="B3107" i="1"/>
  <c r="B3106" i="1"/>
  <c r="B3105" i="1"/>
  <c r="B3104" i="1"/>
  <c r="B3103" i="1"/>
  <c r="B3102" i="1"/>
  <c r="B3101" i="1"/>
  <c r="B3100" i="1"/>
  <c r="B3099" i="1"/>
  <c r="B3098" i="1"/>
  <c r="B3097" i="1"/>
  <c r="B3096" i="1"/>
  <c r="B3095" i="1"/>
  <c r="B3094" i="1"/>
  <c r="B3093" i="1"/>
  <c r="B3092" i="1"/>
  <c r="B3091" i="1"/>
  <c r="B3090" i="1"/>
  <c r="B3089" i="1"/>
  <c r="B3088" i="1"/>
  <c r="B3087" i="1"/>
  <c r="B3086" i="1"/>
  <c r="B3085" i="1"/>
  <c r="B3084" i="1"/>
  <c r="B3083" i="1"/>
  <c r="B3082" i="1"/>
  <c r="B3081" i="1"/>
  <c r="B3080" i="1"/>
  <c r="B3079" i="1"/>
  <c r="B3078" i="1"/>
  <c r="B3077" i="1"/>
  <c r="B3076" i="1"/>
  <c r="B3075" i="1"/>
  <c r="B3074" i="1"/>
  <c r="B3073" i="1"/>
  <c r="B3072" i="1"/>
  <c r="B3071" i="1"/>
  <c r="B3070" i="1"/>
  <c r="B3069" i="1"/>
  <c r="B3068" i="1"/>
  <c r="B3067" i="1"/>
  <c r="B3066" i="1"/>
  <c r="B3065" i="1"/>
  <c r="B3064" i="1"/>
  <c r="B3063" i="1"/>
  <c r="B3062" i="1"/>
  <c r="B3061" i="1"/>
  <c r="B3060" i="1"/>
  <c r="B3059" i="1"/>
  <c r="B3058" i="1"/>
  <c r="B3057" i="1"/>
  <c r="B3056" i="1"/>
  <c r="B3055" i="1"/>
  <c r="B3054" i="1"/>
  <c r="B3053" i="1"/>
  <c r="B3052" i="1"/>
  <c r="B3051" i="1"/>
  <c r="B3050" i="1"/>
  <c r="B3049" i="1"/>
  <c r="B3048" i="1"/>
  <c r="B3047" i="1"/>
  <c r="B3046" i="1"/>
  <c r="B3045" i="1"/>
  <c r="B3044" i="1"/>
  <c r="B3043" i="1"/>
  <c r="B3042" i="1"/>
  <c r="B3041" i="1"/>
  <c r="B3040" i="1"/>
  <c r="B3039" i="1"/>
  <c r="B3038" i="1"/>
  <c r="B3037" i="1"/>
  <c r="B3036" i="1"/>
  <c r="B3035" i="1"/>
  <c r="B3034" i="1"/>
  <c r="B3033" i="1"/>
  <c r="B3032" i="1"/>
  <c r="B3031" i="1"/>
  <c r="B3030" i="1"/>
  <c r="B3029" i="1"/>
  <c r="B3028" i="1"/>
  <c r="B3027" i="1"/>
  <c r="B3026" i="1"/>
  <c r="B3025" i="1"/>
  <c r="B3024" i="1"/>
  <c r="B3023" i="1"/>
  <c r="B3022" i="1"/>
  <c r="B3021" i="1"/>
  <c r="B3020" i="1"/>
  <c r="B3019" i="1"/>
  <c r="B3018" i="1"/>
  <c r="B3017" i="1"/>
  <c r="B3016" i="1"/>
  <c r="B3015" i="1"/>
  <c r="B3014" i="1"/>
  <c r="B3013" i="1"/>
  <c r="B3012" i="1"/>
  <c r="B3011" i="1"/>
  <c r="B3010" i="1"/>
  <c r="B3009" i="1"/>
  <c r="B3008" i="1"/>
  <c r="B3007" i="1"/>
  <c r="B3006" i="1"/>
  <c r="B3005" i="1"/>
  <c r="B3004" i="1"/>
  <c r="B3003" i="1"/>
  <c r="B3002" i="1"/>
  <c r="B3001" i="1"/>
  <c r="B3000" i="1"/>
  <c r="B2999" i="1"/>
  <c r="B2998" i="1"/>
  <c r="B2997" i="1"/>
  <c r="B2996" i="1"/>
  <c r="B2995" i="1"/>
  <c r="B2994" i="1"/>
  <c r="B2993" i="1"/>
  <c r="B2992" i="1"/>
  <c r="B2991" i="1"/>
  <c r="B2990" i="1"/>
  <c r="B2989" i="1"/>
  <c r="B2988" i="1"/>
  <c r="B2987" i="1"/>
  <c r="B2986" i="1"/>
  <c r="B2985" i="1"/>
  <c r="B2984" i="1"/>
  <c r="B2983" i="1"/>
  <c r="B2982" i="1"/>
  <c r="B2909" i="1"/>
  <c r="B2908" i="1"/>
  <c r="B2907" i="1"/>
  <c r="B2906" i="1"/>
  <c r="B2905" i="1"/>
  <c r="B2904" i="1"/>
  <c r="B2903" i="1"/>
  <c r="B2902" i="1"/>
  <c r="B2901" i="1"/>
  <c r="B2900" i="1"/>
  <c r="B2899" i="1"/>
  <c r="B2898" i="1"/>
  <c r="B2897" i="1"/>
  <c r="B2896" i="1"/>
  <c r="B2895" i="1"/>
  <c r="B2894" i="1"/>
  <c r="B2893" i="1"/>
  <c r="B2892" i="1"/>
  <c r="B2891" i="1"/>
  <c r="B2890" i="1"/>
  <c r="B2889" i="1"/>
  <c r="B2888" i="1"/>
  <c r="B2887" i="1"/>
  <c r="B2886" i="1"/>
  <c r="B2885" i="1"/>
  <c r="B2884" i="1"/>
  <c r="B2883" i="1"/>
  <c r="B2882" i="1"/>
  <c r="B2881" i="1"/>
  <c r="B2880" i="1"/>
  <c r="B2879" i="1"/>
  <c r="B2878" i="1"/>
  <c r="B2877" i="1"/>
  <c r="B2876" i="1"/>
  <c r="B2875" i="1"/>
  <c r="B2874" i="1"/>
  <c r="B2873" i="1"/>
  <c r="B2872" i="1"/>
  <c r="B2871" i="1"/>
  <c r="B2870" i="1"/>
  <c r="B2869" i="1"/>
  <c r="B2868" i="1"/>
  <c r="B2867" i="1"/>
  <c r="B2866" i="1"/>
  <c r="B2865" i="1"/>
  <c r="B2864" i="1"/>
  <c r="B2863" i="1"/>
  <c r="B2862" i="1"/>
  <c r="B2861" i="1"/>
  <c r="B2860" i="1"/>
  <c r="B2859" i="1"/>
  <c r="B2858" i="1"/>
  <c r="B2857" i="1"/>
  <c r="B2856" i="1"/>
  <c r="B2855" i="1"/>
  <c r="B2854" i="1"/>
  <c r="B2853" i="1"/>
  <c r="B2852" i="1"/>
  <c r="B2851" i="1"/>
  <c r="B2850" i="1"/>
  <c r="B2849" i="1"/>
  <c r="B2848" i="1"/>
  <c r="B2847" i="1"/>
  <c r="B2846" i="1"/>
  <c r="B2845" i="1"/>
  <c r="B2844" i="1"/>
  <c r="B2843" i="1"/>
  <c r="B2842" i="1"/>
  <c r="B2841" i="1"/>
  <c r="B2691" i="1"/>
  <c r="B2690" i="1"/>
  <c r="B2689" i="1"/>
  <c r="B2688" i="1"/>
  <c r="B2687" i="1"/>
  <c r="B2686" i="1"/>
  <c r="B2685" i="1"/>
  <c r="B2684" i="1"/>
  <c r="B2683" i="1"/>
  <c r="B2682" i="1"/>
  <c r="B2681" i="1"/>
  <c r="B2680" i="1"/>
  <c r="B2679" i="1"/>
  <c r="B2678" i="1"/>
  <c r="B2677" i="1"/>
  <c r="B2676" i="1"/>
  <c r="B2675" i="1"/>
  <c r="B2674" i="1"/>
  <c r="B2673" i="1"/>
  <c r="B2672" i="1"/>
  <c r="B2671" i="1"/>
  <c r="B2670" i="1"/>
  <c r="B2669" i="1"/>
  <c r="B2668" i="1"/>
  <c r="B2667" i="1"/>
  <c r="B2666" i="1"/>
  <c r="B2665" i="1"/>
  <c r="B2664" i="1"/>
  <c r="B2663" i="1"/>
  <c r="B2662" i="1"/>
  <c r="B2661" i="1"/>
  <c r="B2660" i="1"/>
  <c r="B2659" i="1"/>
  <c r="B2658" i="1"/>
  <c r="B2657" i="1"/>
  <c r="B2656" i="1"/>
  <c r="B2655" i="1"/>
  <c r="B2654" i="1"/>
  <c r="B2653" i="1"/>
  <c r="B2652" i="1"/>
  <c r="B2651" i="1"/>
  <c r="B2650" i="1"/>
  <c r="B2649" i="1"/>
  <c r="B2648" i="1"/>
  <c r="B2647" i="1"/>
  <c r="B2646" i="1"/>
  <c r="B2645" i="1"/>
  <c r="B2644" i="1"/>
  <c r="B2643" i="1"/>
  <c r="B2642" i="1"/>
  <c r="B2641" i="1"/>
  <c r="B2640" i="1"/>
  <c r="B2639" i="1"/>
  <c r="B2638" i="1"/>
  <c r="B2637" i="1"/>
  <c r="B2636" i="1"/>
  <c r="B2635" i="1"/>
  <c r="B2634" i="1"/>
  <c r="B2633" i="1"/>
  <c r="B2632" i="1"/>
  <c r="B2631" i="1"/>
  <c r="B2630" i="1"/>
  <c r="B2629" i="1"/>
  <c r="B2628" i="1"/>
  <c r="B2596" i="1"/>
  <c r="B2595" i="1"/>
  <c r="B2594" i="1"/>
  <c r="B2593" i="1"/>
  <c r="B2592" i="1"/>
  <c r="B2591" i="1"/>
  <c r="B2590" i="1"/>
  <c r="B2589" i="1"/>
  <c r="B2588" i="1"/>
  <c r="B2587" i="1"/>
  <c r="B2586" i="1"/>
  <c r="B2585" i="1"/>
  <c r="B2584" i="1"/>
  <c r="B2583" i="1"/>
  <c r="B2582" i="1"/>
  <c r="B2581" i="1"/>
  <c r="B2580" i="1"/>
  <c r="B2579" i="1"/>
  <c r="B2578" i="1"/>
  <c r="B2577" i="1"/>
  <c r="B2576" i="1"/>
  <c r="B2575" i="1"/>
  <c r="B2574" i="1"/>
  <c r="B2573" i="1"/>
  <c r="B2572" i="1"/>
  <c r="B2571" i="1"/>
  <c r="B2570" i="1"/>
  <c r="B2569" i="1"/>
  <c r="B2568" i="1"/>
  <c r="B2567" i="1"/>
  <c r="B2566" i="1"/>
  <c r="B2565" i="1"/>
  <c r="B2564" i="1"/>
  <c r="B2563" i="1"/>
  <c r="B2562" i="1"/>
  <c r="B2561" i="1"/>
  <c r="B2560" i="1"/>
  <c r="B2559" i="1"/>
  <c r="B2558" i="1"/>
  <c r="B2557" i="1"/>
  <c r="B2556" i="1"/>
  <c r="B2555" i="1"/>
  <c r="B2554" i="1"/>
  <c r="B2553" i="1"/>
  <c r="B2552" i="1"/>
  <c r="B2551" i="1"/>
  <c r="B2550" i="1"/>
  <c r="B2549" i="1"/>
  <c r="B2548" i="1"/>
  <c r="B2547" i="1"/>
  <c r="B2546" i="1"/>
  <c r="B2545" i="1"/>
  <c r="B2544" i="1"/>
  <c r="B2543" i="1"/>
  <c r="B2542" i="1"/>
  <c r="B2541" i="1"/>
  <c r="B2540" i="1"/>
  <c r="B2539" i="1"/>
  <c r="B2538" i="1"/>
  <c r="B2537" i="1"/>
  <c r="B2536" i="1"/>
  <c r="B2535" i="1"/>
  <c r="B2534" i="1"/>
  <c r="B2533" i="1"/>
  <c r="B2532" i="1"/>
  <c r="B2531" i="1"/>
  <c r="B2530" i="1"/>
  <c r="B2529" i="1"/>
  <c r="B2528" i="1"/>
  <c r="B2527" i="1"/>
  <c r="B2526" i="1"/>
  <c r="B2525" i="1"/>
  <c r="B2524" i="1"/>
  <c r="B2523" i="1"/>
  <c r="B2522" i="1"/>
  <c r="B2521" i="1"/>
  <c r="B2520" i="1"/>
  <c r="B2519" i="1"/>
  <c r="B2518" i="1"/>
  <c r="B2517" i="1"/>
  <c r="B2516" i="1"/>
  <c r="B2515" i="1"/>
  <c r="B2514" i="1"/>
  <c r="B2513" i="1"/>
  <c r="B2512" i="1"/>
  <c r="B2511" i="1"/>
  <c r="B2510" i="1"/>
  <c r="B2509" i="1"/>
  <c r="B2508" i="1"/>
  <c r="B2507" i="1"/>
  <c r="B2506" i="1"/>
  <c r="B2505" i="1"/>
  <c r="B2504" i="1"/>
  <c r="B2503" i="1"/>
  <c r="B2502" i="1"/>
  <c r="B2501" i="1"/>
  <c r="B2500" i="1"/>
  <c r="B2499" i="1"/>
  <c r="B2498" i="1"/>
  <c r="B2497" i="1"/>
  <c r="B2496" i="1"/>
  <c r="B2495" i="1"/>
  <c r="B2494" i="1"/>
  <c r="B2493" i="1"/>
  <c r="B2492" i="1"/>
  <c r="B2491" i="1"/>
  <c r="B2490" i="1"/>
  <c r="B2489" i="1"/>
  <c r="B2488" i="1"/>
  <c r="B2487" i="1"/>
  <c r="B2486" i="1"/>
  <c r="B2485" i="1"/>
  <c r="B2484" i="1"/>
  <c r="B2483" i="1"/>
  <c r="B2482" i="1"/>
  <c r="B2481" i="1"/>
  <c r="B2480" i="1"/>
  <c r="B2479" i="1"/>
  <c r="B2478" i="1"/>
  <c r="B2477" i="1"/>
  <c r="B2476" i="1"/>
  <c r="B2475" i="1"/>
  <c r="B2474" i="1"/>
  <c r="B2473" i="1"/>
  <c r="B2472" i="1"/>
  <c r="B2471" i="1"/>
  <c r="B2470" i="1"/>
  <c r="B2469" i="1"/>
  <c r="B2468" i="1"/>
  <c r="B2467" i="1"/>
  <c r="B2466" i="1"/>
  <c r="B2465" i="1"/>
  <c r="B2464" i="1"/>
  <c r="B2463" i="1"/>
  <c r="B2462" i="1"/>
  <c r="B2461" i="1"/>
  <c r="B2460" i="1"/>
  <c r="B2459" i="1"/>
  <c r="B2458" i="1"/>
  <c r="B2457" i="1"/>
  <c r="B2456" i="1"/>
  <c r="B2455" i="1"/>
  <c r="B2454" i="1"/>
  <c r="B2453" i="1"/>
  <c r="B2452" i="1"/>
  <c r="B2451" i="1"/>
  <c r="B2450" i="1"/>
  <c r="B2449" i="1"/>
  <c r="B2448" i="1"/>
  <c r="B2447" i="1"/>
  <c r="B2446" i="1"/>
  <c r="B2445" i="1"/>
  <c r="B2444" i="1"/>
  <c r="B2443" i="1"/>
  <c r="B2442" i="1"/>
  <c r="B2441" i="1"/>
  <c r="B2440" i="1"/>
  <c r="B2439" i="1"/>
  <c r="B2438" i="1"/>
  <c r="B2437" i="1"/>
  <c r="B2436" i="1"/>
  <c r="B2435" i="1"/>
  <c r="B2434" i="1"/>
  <c r="B2433" i="1"/>
  <c r="B2432" i="1"/>
  <c r="B2431" i="1"/>
  <c r="B2430" i="1"/>
  <c r="B2429" i="1"/>
  <c r="B2428" i="1"/>
  <c r="B2427" i="1"/>
  <c r="B2426" i="1"/>
  <c r="B2425" i="1"/>
  <c r="B2424" i="1"/>
  <c r="B2423" i="1"/>
  <c r="B2422" i="1"/>
  <c r="B2421" i="1"/>
  <c r="B2420" i="1"/>
  <c r="B2419" i="1"/>
  <c r="B2418" i="1"/>
  <c r="B2417" i="1"/>
  <c r="B2416" i="1"/>
  <c r="B2415" i="1"/>
  <c r="B2414" i="1"/>
  <c r="B2413" i="1"/>
  <c r="B2412" i="1"/>
  <c r="B2411" i="1"/>
  <c r="B2410" i="1"/>
  <c r="B2409" i="1"/>
  <c r="B2408" i="1"/>
  <c r="B2407" i="1"/>
  <c r="B2406" i="1"/>
  <c r="B2405" i="1"/>
  <c r="B2404" i="1"/>
  <c r="B2403" i="1"/>
  <c r="B2402" i="1"/>
  <c r="B2401" i="1"/>
  <c r="B2400" i="1"/>
  <c r="B2399" i="1"/>
  <c r="B2398" i="1"/>
  <c r="B2397" i="1"/>
  <c r="B2396" i="1"/>
  <c r="B2395" i="1"/>
  <c r="B2394" i="1"/>
  <c r="B2393" i="1"/>
  <c r="B2392" i="1"/>
  <c r="B2391" i="1"/>
  <c r="B2390" i="1"/>
  <c r="B2389" i="1"/>
  <c r="B2388" i="1"/>
  <c r="B2387" i="1"/>
  <c r="B2386" i="1"/>
  <c r="B2385" i="1"/>
  <c r="B2384" i="1"/>
  <c r="B2383" i="1"/>
  <c r="B2382" i="1"/>
  <c r="B2381" i="1"/>
  <c r="B2380" i="1"/>
  <c r="B2379" i="1"/>
  <c r="B2378" i="1"/>
  <c r="B2377" i="1"/>
  <c r="B2376" i="1"/>
  <c r="B2375" i="1"/>
  <c r="B2374" i="1"/>
  <c r="B2373" i="1"/>
  <c r="B2372" i="1"/>
  <c r="B2371" i="1"/>
  <c r="B2370" i="1"/>
  <c r="B2369" i="1"/>
  <c r="B2368" i="1"/>
  <c r="B2367" i="1"/>
  <c r="B2366" i="1"/>
  <c r="B2365" i="1"/>
  <c r="B2364" i="1"/>
  <c r="B2363" i="1"/>
  <c r="B2362" i="1"/>
  <c r="B2361" i="1"/>
  <c r="B2360" i="1"/>
  <c r="B2359" i="1"/>
  <c r="B2358" i="1"/>
  <c r="B2357" i="1"/>
  <c r="B2356" i="1"/>
  <c r="B2355" i="1"/>
  <c r="B2354" i="1"/>
  <c r="B2353" i="1"/>
  <c r="B2352" i="1"/>
  <c r="B2351" i="1"/>
  <c r="B2350" i="1"/>
  <c r="B2349" i="1"/>
  <c r="B2348" i="1"/>
  <c r="B2347" i="1"/>
  <c r="B2346" i="1"/>
  <c r="B2345" i="1"/>
  <c r="B2344" i="1"/>
  <c r="B2343" i="1"/>
  <c r="B2342" i="1"/>
  <c r="B2341" i="1"/>
  <c r="B2340" i="1"/>
  <c r="B2339" i="1"/>
  <c r="B2338" i="1"/>
  <c r="B2337" i="1"/>
  <c r="B2336" i="1"/>
  <c r="B2335" i="1"/>
  <c r="B2334" i="1"/>
  <c r="B2333" i="1"/>
  <c r="B2332" i="1"/>
  <c r="B2331" i="1"/>
  <c r="B2330" i="1"/>
  <c r="B2329" i="1"/>
  <c r="B2328" i="1"/>
  <c r="B2327" i="1"/>
  <c r="B2326" i="1"/>
  <c r="B2325" i="1"/>
  <c r="B2324" i="1"/>
  <c r="B2323" i="1"/>
  <c r="B2322" i="1"/>
  <c r="B2321" i="1"/>
  <c r="B2320" i="1"/>
  <c r="B2319" i="1"/>
  <c r="B2318" i="1"/>
  <c r="B2317" i="1"/>
  <c r="B2316" i="1"/>
  <c r="B2315" i="1"/>
  <c r="B2314" i="1"/>
  <c r="B2313" i="1"/>
  <c r="B2312" i="1"/>
  <c r="B2311" i="1"/>
  <c r="B2310" i="1"/>
  <c r="B2309" i="1"/>
  <c r="B2308" i="1"/>
  <c r="B2307" i="1"/>
  <c r="B2306" i="1"/>
  <c r="B2305" i="1"/>
  <c r="B2304" i="1"/>
  <c r="B2303" i="1"/>
  <c r="B2302" i="1"/>
  <c r="B2301" i="1"/>
  <c r="B2300" i="1"/>
  <c r="B2299" i="1"/>
  <c r="B2298" i="1"/>
  <c r="B2297" i="1"/>
  <c r="B2296" i="1"/>
  <c r="B2295" i="1"/>
  <c r="B2294" i="1"/>
  <c r="B2293" i="1"/>
  <c r="B2292" i="1"/>
  <c r="B2291" i="1"/>
  <c r="B2290" i="1"/>
  <c r="B2289" i="1"/>
  <c r="B2288" i="1"/>
  <c r="B2287" i="1"/>
  <c r="B2286" i="1"/>
  <c r="B2285" i="1"/>
  <c r="B2284" i="1"/>
  <c r="B2283" i="1"/>
  <c r="B2282" i="1"/>
  <c r="B2281" i="1"/>
  <c r="B2280" i="1"/>
  <c r="B2279" i="1"/>
  <c r="B2278" i="1"/>
  <c r="B2277" i="1"/>
  <c r="B2276" i="1"/>
  <c r="B2275" i="1"/>
  <c r="B2274" i="1"/>
  <c r="B2273" i="1"/>
  <c r="B2272" i="1"/>
  <c r="B2271" i="1"/>
  <c r="B2270" i="1"/>
  <c r="B2269" i="1"/>
  <c r="B2268" i="1"/>
  <c r="B2267" i="1"/>
  <c r="B2266" i="1"/>
  <c r="B2265" i="1"/>
  <c r="B2264" i="1"/>
  <c r="B2263" i="1"/>
  <c r="B2262" i="1"/>
  <c r="B2261" i="1"/>
  <c r="B2260" i="1"/>
  <c r="B2259" i="1"/>
  <c r="B2258" i="1"/>
  <c r="B2257" i="1"/>
  <c r="B2256" i="1"/>
  <c r="B2255" i="1"/>
  <c r="B2254" i="1"/>
  <c r="B2253" i="1"/>
  <c r="B2252" i="1"/>
  <c r="B2251" i="1"/>
  <c r="B2250" i="1"/>
  <c r="B2249" i="1"/>
  <c r="B2248" i="1"/>
  <c r="B2247" i="1"/>
  <c r="B2246" i="1"/>
  <c r="B2245" i="1"/>
  <c r="B2244" i="1"/>
  <c r="B2243" i="1"/>
  <c r="B2242" i="1"/>
  <c r="B2241" i="1"/>
  <c r="B2240" i="1"/>
  <c r="B2239" i="1"/>
  <c r="B2238" i="1"/>
  <c r="B2237" i="1"/>
  <c r="B2236" i="1"/>
  <c r="B2235" i="1"/>
  <c r="B2234" i="1"/>
  <c r="B2233" i="1"/>
  <c r="B2232" i="1"/>
  <c r="B2231" i="1"/>
  <c r="B2230" i="1"/>
  <c r="B2229" i="1"/>
  <c r="B2228" i="1"/>
  <c r="B2227" i="1"/>
  <c r="B2226" i="1"/>
  <c r="B2225" i="1"/>
  <c r="B2224" i="1"/>
  <c r="B2223" i="1"/>
  <c r="B2222" i="1"/>
  <c r="B2221" i="1"/>
  <c r="B2220" i="1"/>
  <c r="B2219" i="1"/>
  <c r="B2218" i="1"/>
  <c r="B2217" i="1"/>
  <c r="B2216" i="1"/>
  <c r="B2215" i="1"/>
  <c r="B2214" i="1"/>
  <c r="B2213" i="1"/>
  <c r="B2212" i="1"/>
  <c r="B2211" i="1"/>
  <c r="B2210" i="1"/>
  <c r="B2209" i="1"/>
  <c r="B2208" i="1"/>
  <c r="B2207" i="1"/>
  <c r="B2206" i="1"/>
  <c r="B2205" i="1"/>
  <c r="B2204" i="1"/>
  <c r="B2203" i="1"/>
  <c r="B2202" i="1"/>
  <c r="B2201" i="1"/>
  <c r="B2200" i="1"/>
  <c r="B2199" i="1"/>
  <c r="B2198" i="1"/>
  <c r="B2197" i="1"/>
  <c r="B2196" i="1"/>
  <c r="B2195" i="1"/>
  <c r="B2194" i="1"/>
  <c r="B2193" i="1"/>
  <c r="B2192" i="1"/>
  <c r="B2191" i="1"/>
  <c r="B2190" i="1"/>
  <c r="B2189" i="1"/>
  <c r="B2188" i="1"/>
  <c r="B2187" i="1"/>
  <c r="B2186" i="1"/>
  <c r="B2185" i="1"/>
  <c r="B2184" i="1"/>
  <c r="B2183" i="1"/>
  <c r="B2182" i="1"/>
  <c r="B2181" i="1"/>
  <c r="B2180" i="1"/>
  <c r="B2179" i="1"/>
  <c r="B2178" i="1"/>
  <c r="B2177" i="1"/>
  <c r="B2176" i="1"/>
  <c r="B2175" i="1"/>
  <c r="B2174" i="1"/>
  <c r="B2173" i="1"/>
  <c r="B2172" i="1"/>
  <c r="B2171" i="1"/>
  <c r="B2170" i="1"/>
  <c r="B2169" i="1"/>
  <c r="B2168" i="1"/>
  <c r="B2167" i="1"/>
  <c r="B2166" i="1"/>
  <c r="B2165" i="1"/>
  <c r="B2164" i="1"/>
  <c r="B2163" i="1"/>
  <c r="B2162" i="1"/>
  <c r="B2161" i="1"/>
  <c r="B2160" i="1"/>
  <c r="B2159" i="1"/>
  <c r="B2158" i="1"/>
  <c r="B2157" i="1"/>
  <c r="B2156" i="1"/>
  <c r="B2155" i="1"/>
  <c r="B2154" i="1"/>
  <c r="B2153" i="1"/>
  <c r="B2152" i="1"/>
  <c r="B2151" i="1"/>
  <c r="B2150" i="1"/>
  <c r="B2149" i="1"/>
  <c r="B2148" i="1"/>
  <c r="B2147" i="1"/>
  <c r="B2146" i="1"/>
  <c r="B2145" i="1"/>
  <c r="B2144" i="1"/>
  <c r="B2143" i="1"/>
  <c r="B2142" i="1"/>
  <c r="B2141" i="1"/>
  <c r="B2140" i="1"/>
  <c r="B2139" i="1"/>
  <c r="B2138" i="1"/>
  <c r="B2137" i="1"/>
  <c r="B2136" i="1"/>
  <c r="B2135" i="1"/>
  <c r="B2134" i="1"/>
  <c r="B2133" i="1"/>
  <c r="B2132" i="1"/>
  <c r="B2131" i="1"/>
  <c r="B2130" i="1"/>
  <c r="B2129" i="1"/>
  <c r="B2128" i="1"/>
  <c r="B2127" i="1"/>
  <c r="B2126" i="1"/>
  <c r="B2125" i="1"/>
  <c r="B2124" i="1"/>
  <c r="B2123" i="1"/>
  <c r="B2122" i="1"/>
  <c r="B2121" i="1"/>
  <c r="B2120" i="1"/>
  <c r="B2119" i="1"/>
  <c r="B2118" i="1"/>
  <c r="B2117" i="1"/>
  <c r="B2116" i="1"/>
  <c r="B2115" i="1"/>
  <c r="B2114" i="1"/>
  <c r="B2113" i="1"/>
  <c r="B2112" i="1"/>
  <c r="B2111" i="1"/>
  <c r="B2110" i="1"/>
  <c r="B2109" i="1"/>
  <c r="B2108" i="1"/>
  <c r="B2107" i="1"/>
  <c r="B2106" i="1"/>
  <c r="B2105" i="1"/>
  <c r="B2104" i="1"/>
  <c r="B2103" i="1"/>
  <c r="B2102" i="1"/>
  <c r="B2101" i="1"/>
  <c r="B2100" i="1"/>
  <c r="B2099" i="1"/>
  <c r="B2098" i="1"/>
  <c r="B2097" i="1"/>
  <c r="B2096" i="1"/>
  <c r="B2095" i="1"/>
  <c r="B2094" i="1"/>
  <c r="B2093" i="1"/>
  <c r="B2092" i="1"/>
  <c r="B2091" i="1"/>
  <c r="B2090" i="1"/>
  <c r="B2089" i="1"/>
  <c r="B2088" i="1"/>
  <c r="B2087" i="1"/>
  <c r="B2086" i="1"/>
  <c r="B2085" i="1"/>
  <c r="B2084" i="1"/>
  <c r="B2083" i="1"/>
  <c r="B2082" i="1"/>
  <c r="B2081" i="1"/>
  <c r="B2080" i="1"/>
  <c r="B2079" i="1"/>
  <c r="B2078" i="1"/>
  <c r="B2077" i="1"/>
  <c r="B2076" i="1"/>
  <c r="B2075" i="1"/>
  <c r="B2074" i="1"/>
  <c r="B2073" i="1"/>
  <c r="B2072" i="1"/>
  <c r="B2071" i="1"/>
  <c r="B2070" i="1"/>
  <c r="B2069" i="1"/>
  <c r="B2068" i="1"/>
  <c r="B2067" i="1"/>
  <c r="B2066" i="1"/>
  <c r="B2065" i="1"/>
  <c r="B2064" i="1"/>
  <c r="B2063" i="1"/>
  <c r="B2062" i="1"/>
  <c r="B2061" i="1"/>
  <c r="B2060" i="1"/>
  <c r="B2059" i="1"/>
  <c r="B2058" i="1"/>
  <c r="B2057" i="1"/>
  <c r="B2056" i="1"/>
  <c r="B2055" i="1"/>
  <c r="B2054" i="1"/>
  <c r="B2053" i="1"/>
  <c r="B2052" i="1"/>
  <c r="B2051" i="1"/>
  <c r="B2050" i="1"/>
  <c r="B2049" i="1"/>
  <c r="B2048" i="1"/>
  <c r="B2047" i="1"/>
  <c r="B2046" i="1"/>
  <c r="B2045" i="1"/>
  <c r="B2044" i="1"/>
  <c r="B2043" i="1"/>
  <c r="B2042" i="1"/>
  <c r="B2041" i="1"/>
  <c r="B2040" i="1"/>
  <c r="B2039" i="1"/>
  <c r="B2038" i="1"/>
  <c r="B2037" i="1"/>
  <c r="B2036" i="1"/>
  <c r="B2035" i="1"/>
  <c r="B2034" i="1"/>
  <c r="B2033" i="1"/>
  <c r="B2032" i="1"/>
  <c r="B2031" i="1"/>
  <c r="B2030" i="1"/>
  <c r="B2029" i="1"/>
  <c r="B2028" i="1"/>
  <c r="B2027" i="1"/>
  <c r="B2026" i="1"/>
  <c r="B2025" i="1"/>
  <c r="B2024" i="1"/>
  <c r="B2023" i="1"/>
  <c r="B2022" i="1"/>
  <c r="B2021" i="1"/>
  <c r="B2020" i="1"/>
  <c r="B2019" i="1"/>
  <c r="B2018" i="1"/>
  <c r="B2017" i="1"/>
  <c r="B2016" i="1"/>
  <c r="B2015" i="1"/>
  <c r="B2014" i="1"/>
  <c r="B2013" i="1"/>
  <c r="B2012" i="1"/>
  <c r="B2011" i="1"/>
  <c r="B2010" i="1"/>
  <c r="B2009" i="1"/>
  <c r="B2008" i="1"/>
  <c r="B2007" i="1"/>
  <c r="B2006" i="1"/>
  <c r="B2005" i="1"/>
  <c r="B2004" i="1"/>
  <c r="B2003" i="1"/>
  <c r="B2002" i="1"/>
  <c r="B2001" i="1"/>
  <c r="B2000" i="1"/>
  <c r="B1999" i="1"/>
  <c r="B1998" i="1"/>
  <c r="B1997" i="1"/>
  <c r="B1996" i="1"/>
  <c r="B1995" i="1"/>
  <c r="B1994" i="1"/>
  <c r="B1993" i="1"/>
  <c r="B1992" i="1"/>
  <c r="B1991" i="1"/>
  <c r="B1990" i="1"/>
  <c r="B1989" i="1"/>
  <c r="B1988" i="1"/>
  <c r="B1987" i="1"/>
  <c r="B1986" i="1"/>
  <c r="B1985" i="1"/>
  <c r="B1984" i="1"/>
  <c r="B1983" i="1"/>
  <c r="B1982" i="1"/>
  <c r="B1981" i="1"/>
  <c r="B1980" i="1"/>
  <c r="B1979" i="1"/>
  <c r="B1978" i="1"/>
  <c r="B1977" i="1"/>
  <c r="B1976" i="1"/>
  <c r="B1975" i="1"/>
  <c r="B1974" i="1"/>
  <c r="B1973" i="1"/>
  <c r="B1972" i="1"/>
  <c r="B1971" i="1"/>
  <c r="B1970" i="1"/>
  <c r="B1969" i="1"/>
  <c r="B1968" i="1"/>
  <c r="B1967" i="1"/>
  <c r="B1966" i="1"/>
  <c r="B1965" i="1"/>
  <c r="B1964" i="1"/>
  <c r="B1963" i="1"/>
  <c r="B1962" i="1"/>
  <c r="B1961" i="1"/>
  <c r="B1960" i="1"/>
  <c r="B1959" i="1"/>
  <c r="B1958" i="1"/>
  <c r="B1957" i="1"/>
  <c r="B1956" i="1"/>
  <c r="B1955" i="1"/>
  <c r="B1954" i="1"/>
  <c r="B1953" i="1"/>
  <c r="B1952" i="1"/>
  <c r="B1951" i="1"/>
  <c r="B1950" i="1"/>
  <c r="B1949" i="1"/>
  <c r="B1948" i="1"/>
  <c r="B1947" i="1"/>
  <c r="B1946" i="1"/>
  <c r="B1945" i="1"/>
  <c r="B1944" i="1"/>
  <c r="B1943" i="1"/>
  <c r="B1942" i="1"/>
  <c r="B1941" i="1"/>
  <c r="B1940" i="1"/>
  <c r="B1939" i="1"/>
  <c r="B1938" i="1"/>
  <c r="B1937" i="1"/>
  <c r="B1936" i="1"/>
  <c r="B1935" i="1"/>
  <c r="B1934" i="1"/>
  <c r="B1933" i="1"/>
  <c r="B1932" i="1"/>
  <c r="B1931" i="1"/>
  <c r="B1930" i="1"/>
  <c r="B1929" i="1"/>
  <c r="B1928" i="1"/>
  <c r="B1927" i="1"/>
  <c r="B1926" i="1"/>
  <c r="B1925" i="1"/>
  <c r="B1924" i="1"/>
  <c r="B1923" i="1"/>
  <c r="B1922" i="1"/>
  <c r="B1921" i="1"/>
  <c r="B1920" i="1"/>
  <c r="B1919" i="1"/>
  <c r="B1918" i="1"/>
  <c r="B1917" i="1"/>
  <c r="B1916" i="1"/>
  <c r="B1915" i="1"/>
  <c r="B1914" i="1"/>
  <c r="B1913" i="1"/>
  <c r="B1912" i="1"/>
  <c r="B1911" i="1"/>
  <c r="B1910" i="1"/>
  <c r="B1909" i="1"/>
  <c r="B1908" i="1"/>
  <c r="B1907" i="1"/>
  <c r="B1906" i="1"/>
  <c r="B1905" i="1"/>
  <c r="B1904" i="1"/>
  <c r="B1903" i="1"/>
  <c r="B1902" i="1"/>
  <c r="B1901" i="1"/>
  <c r="B1900" i="1"/>
  <c r="B1899" i="1"/>
  <c r="B1898" i="1"/>
  <c r="B1897" i="1"/>
  <c r="B1896" i="1"/>
  <c r="B1895" i="1"/>
  <c r="B1894" i="1"/>
  <c r="B1893" i="1"/>
  <c r="B1892" i="1"/>
  <c r="B1891" i="1"/>
  <c r="B1890" i="1"/>
  <c r="B1889" i="1"/>
  <c r="B1888" i="1"/>
  <c r="B1887" i="1"/>
  <c r="B1886" i="1"/>
  <c r="B1885" i="1"/>
  <c r="B1884" i="1"/>
  <c r="B1883" i="1"/>
  <c r="B1882" i="1"/>
  <c r="B1881" i="1"/>
  <c r="B1880" i="1"/>
  <c r="B1879" i="1"/>
  <c r="B1878" i="1"/>
  <c r="B1877" i="1"/>
  <c r="B1876" i="1"/>
  <c r="B1875" i="1"/>
  <c r="B1874" i="1"/>
  <c r="B1873" i="1"/>
  <c r="B1872" i="1"/>
  <c r="B1871" i="1"/>
  <c r="B1870" i="1"/>
  <c r="B1869" i="1"/>
  <c r="B1868" i="1"/>
  <c r="B1867" i="1"/>
  <c r="B1866" i="1"/>
  <c r="B1865" i="1"/>
  <c r="B1864" i="1"/>
  <c r="B1863" i="1"/>
  <c r="B1862" i="1"/>
  <c r="B1861" i="1"/>
  <c r="B1860" i="1"/>
  <c r="B1859" i="1"/>
  <c r="B1858" i="1"/>
  <c r="B1857" i="1"/>
  <c r="B1856" i="1"/>
  <c r="B1855" i="1"/>
  <c r="B1854" i="1"/>
  <c r="B1853" i="1"/>
  <c r="B1852" i="1"/>
  <c r="B1851" i="1"/>
  <c r="B1850" i="1"/>
  <c r="B1849" i="1"/>
  <c r="B1848" i="1"/>
  <c r="B1847" i="1"/>
  <c r="B1846" i="1"/>
  <c r="B1845" i="1"/>
  <c r="B1844" i="1"/>
  <c r="B1843" i="1"/>
  <c r="B1842" i="1"/>
  <c r="B1841" i="1"/>
  <c r="B1840" i="1"/>
  <c r="B1839" i="1"/>
  <c r="B1838" i="1"/>
  <c r="B1837" i="1"/>
  <c r="B1836" i="1"/>
  <c r="B1835" i="1"/>
  <c r="B1834" i="1"/>
  <c r="B1833" i="1"/>
  <c r="B1832" i="1"/>
  <c r="B1831" i="1"/>
  <c r="B1830" i="1"/>
  <c r="B1829" i="1"/>
  <c r="B1828" i="1"/>
  <c r="B1827" i="1"/>
  <c r="B1826" i="1"/>
  <c r="B1825" i="1"/>
  <c r="B1824" i="1"/>
  <c r="B1823" i="1"/>
  <c r="B1822" i="1"/>
  <c r="B1821" i="1"/>
  <c r="B1820" i="1"/>
  <c r="B1819" i="1"/>
  <c r="B1818" i="1"/>
  <c r="B1817" i="1"/>
  <c r="B1816" i="1"/>
  <c r="B1815" i="1"/>
  <c r="B1814" i="1"/>
  <c r="B1813" i="1"/>
  <c r="B1812" i="1"/>
  <c r="B1811" i="1"/>
  <c r="B1810" i="1"/>
  <c r="B1809" i="1"/>
  <c r="B1808" i="1"/>
  <c r="B1807" i="1"/>
  <c r="B1806" i="1"/>
  <c r="B1805" i="1"/>
  <c r="B1804" i="1"/>
  <c r="B1803" i="1"/>
  <c r="B1802" i="1"/>
  <c r="B1801" i="1"/>
  <c r="B1800" i="1"/>
  <c r="B1799" i="1"/>
  <c r="B1798" i="1"/>
  <c r="B1797" i="1"/>
  <c r="B1795" i="1"/>
  <c r="B1794" i="1"/>
  <c r="B1793" i="1"/>
  <c r="B1792" i="1"/>
  <c r="B1791" i="1"/>
  <c r="B1790" i="1"/>
  <c r="B1789" i="1"/>
  <c r="B1788" i="1"/>
  <c r="B1787" i="1"/>
  <c r="B1786" i="1"/>
  <c r="B1785" i="1"/>
  <c r="B1784" i="1"/>
  <c r="B1783" i="1"/>
  <c r="B1782" i="1"/>
  <c r="B1781" i="1"/>
  <c r="B1780" i="1"/>
  <c r="B1779" i="1"/>
  <c r="B1778" i="1"/>
  <c r="B1777" i="1"/>
  <c r="B1776" i="1"/>
  <c r="B1775" i="1"/>
  <c r="B1774" i="1"/>
  <c r="B1773" i="1"/>
  <c r="B1772" i="1"/>
  <c r="B1771" i="1"/>
  <c r="B1770" i="1"/>
  <c r="B1769" i="1"/>
  <c r="B1768" i="1"/>
  <c r="B1767" i="1"/>
  <c r="B1766" i="1"/>
  <c r="B1765" i="1"/>
  <c r="B1764" i="1"/>
  <c r="B1763" i="1"/>
  <c r="B1762" i="1"/>
  <c r="B1761" i="1"/>
  <c r="B1760" i="1"/>
  <c r="B1759" i="1"/>
  <c r="B1758" i="1"/>
  <c r="B1757" i="1"/>
  <c r="B1756" i="1"/>
  <c r="B1755" i="1"/>
  <c r="B1754" i="1"/>
  <c r="B1753" i="1"/>
  <c r="B1752" i="1"/>
  <c r="B1751" i="1"/>
  <c r="B1750" i="1"/>
  <c r="B1749" i="1"/>
  <c r="B1748" i="1"/>
  <c r="B1747" i="1"/>
  <c r="B1746" i="1"/>
  <c r="B1745" i="1"/>
  <c r="B1744" i="1"/>
  <c r="B1712" i="1"/>
  <c r="B1711" i="1"/>
  <c r="B1710" i="1"/>
  <c r="B1709" i="1"/>
  <c r="B1708" i="1"/>
  <c r="B1707" i="1"/>
  <c r="B1706" i="1"/>
  <c r="B1705" i="1"/>
  <c r="B1704" i="1"/>
  <c r="B1703" i="1"/>
  <c r="B1702" i="1"/>
  <c r="B1701" i="1"/>
  <c r="B1700" i="1"/>
  <c r="B1699" i="1"/>
  <c r="B1698" i="1"/>
  <c r="B1697" i="1"/>
  <c r="B1696" i="1"/>
  <c r="B1695" i="1"/>
  <c r="B1694" i="1"/>
  <c r="B1693" i="1"/>
  <c r="B1692" i="1"/>
  <c r="B1691" i="1"/>
  <c r="B1690" i="1"/>
  <c r="B1689" i="1"/>
  <c r="B1688" i="1"/>
  <c r="B1687" i="1"/>
  <c r="B1686" i="1"/>
  <c r="B1685" i="1"/>
  <c r="B1684" i="1"/>
  <c r="B1683" i="1"/>
  <c r="B1682" i="1"/>
  <c r="B1681" i="1"/>
  <c r="B1680" i="1"/>
  <c r="B1679" i="1"/>
  <c r="B1678" i="1"/>
  <c r="B1677" i="1"/>
  <c r="B1676" i="1"/>
  <c r="B1675" i="1"/>
  <c r="B1674" i="1"/>
  <c r="B1673" i="1"/>
  <c r="B1672" i="1"/>
  <c r="B1671" i="1"/>
  <c r="B1670" i="1"/>
  <c r="B1669" i="1"/>
  <c r="B1668" i="1"/>
  <c r="B1667" i="1"/>
  <c r="B1666" i="1"/>
  <c r="B1665" i="1"/>
  <c r="B1664" i="1"/>
  <c r="B1663" i="1"/>
  <c r="B1662" i="1"/>
  <c r="B1661" i="1"/>
  <c r="B1660" i="1"/>
  <c r="B1659" i="1"/>
  <c r="B1658" i="1"/>
  <c r="B1657" i="1"/>
  <c r="B1656" i="1"/>
  <c r="B1655" i="1"/>
  <c r="B1654" i="1"/>
  <c r="B1653" i="1"/>
  <c r="B1652" i="1"/>
  <c r="B1651" i="1"/>
  <c r="B1650" i="1"/>
  <c r="B1649" i="1"/>
  <c r="B1648" i="1"/>
  <c r="B1647" i="1"/>
  <c r="B1646" i="1"/>
  <c r="B1645" i="1"/>
  <c r="B1644" i="1"/>
  <c r="B1643" i="1"/>
  <c r="B1642" i="1"/>
  <c r="B1641" i="1"/>
  <c r="B1640" i="1"/>
  <c r="B1639" i="1"/>
  <c r="B1638" i="1"/>
  <c r="B1637" i="1"/>
  <c r="B1636" i="1"/>
  <c r="B1635" i="1"/>
  <c r="B1634" i="1"/>
  <c r="B1633" i="1"/>
  <c r="B1632" i="1"/>
  <c r="B1631" i="1"/>
  <c r="B1630" i="1"/>
  <c r="B1629" i="1"/>
  <c r="B1628" i="1"/>
  <c r="B1627" i="1"/>
  <c r="B1626" i="1"/>
  <c r="B1625" i="1"/>
  <c r="B1624" i="1"/>
  <c r="B1623" i="1"/>
  <c r="B1622" i="1"/>
  <c r="B1621" i="1"/>
  <c r="B1620" i="1"/>
  <c r="B1619" i="1"/>
  <c r="B1618" i="1"/>
  <c r="B1617" i="1"/>
  <c r="B1616" i="1"/>
  <c r="B1615" i="1"/>
  <c r="B1614" i="1"/>
  <c r="B1613" i="1"/>
  <c r="B1612" i="1"/>
  <c r="B1611" i="1"/>
  <c r="B1610" i="1"/>
  <c r="B1609" i="1"/>
  <c r="B1608" i="1"/>
  <c r="B1607" i="1"/>
  <c r="B1606" i="1"/>
  <c r="B1605" i="1"/>
  <c r="B1604" i="1"/>
  <c r="B1603" i="1"/>
  <c r="B1602" i="1"/>
  <c r="B1601" i="1"/>
  <c r="B1600" i="1"/>
  <c r="B1599" i="1"/>
  <c r="B1598" i="1"/>
  <c r="B1597" i="1"/>
  <c r="B1596" i="1"/>
  <c r="B1595" i="1"/>
  <c r="B1594" i="1"/>
  <c r="B1593" i="1"/>
  <c r="B1592" i="1"/>
  <c r="B1591" i="1"/>
  <c r="B1590" i="1"/>
  <c r="B1589" i="1"/>
  <c r="B1588" i="1"/>
  <c r="B1587" i="1"/>
  <c r="B1586" i="1"/>
  <c r="B1585" i="1"/>
  <c r="B1584" i="1"/>
  <c r="B1583" i="1"/>
  <c r="B1582" i="1"/>
  <c r="B1581" i="1"/>
  <c r="B1580" i="1"/>
  <c r="B1579" i="1"/>
  <c r="B1578" i="1"/>
  <c r="B1577" i="1"/>
  <c r="B1576" i="1"/>
  <c r="B1575" i="1"/>
  <c r="B1574" i="1"/>
  <c r="B1573" i="1"/>
  <c r="B1572" i="1"/>
  <c r="B1571" i="1"/>
  <c r="B1570" i="1"/>
  <c r="B1569" i="1"/>
  <c r="B1568" i="1"/>
  <c r="B1567" i="1"/>
  <c r="B1566" i="1"/>
  <c r="B1565" i="1"/>
  <c r="B1564" i="1"/>
  <c r="B1563" i="1"/>
  <c r="B1562" i="1"/>
  <c r="B1561" i="1"/>
  <c r="B1560" i="1"/>
  <c r="B1559" i="1"/>
  <c r="B1558" i="1"/>
  <c r="B1557" i="1"/>
  <c r="B1556" i="1"/>
  <c r="B1555" i="1"/>
  <c r="B1554" i="1"/>
  <c r="B1553" i="1"/>
  <c r="B1552" i="1"/>
  <c r="B1551" i="1"/>
  <c r="B1550" i="1"/>
  <c r="B1549" i="1"/>
  <c r="B1548" i="1"/>
  <c r="B1547" i="1"/>
  <c r="B1546" i="1"/>
  <c r="B1545" i="1"/>
  <c r="B1544" i="1"/>
  <c r="B1543" i="1"/>
  <c r="B1542" i="1"/>
  <c r="B1541" i="1"/>
  <c r="B1540" i="1"/>
  <c r="B1539" i="1"/>
  <c r="B1538" i="1"/>
  <c r="B1537" i="1"/>
  <c r="B1536" i="1"/>
  <c r="B1535" i="1"/>
  <c r="B1534" i="1"/>
  <c r="B1533" i="1"/>
  <c r="B1532" i="1"/>
  <c r="B1531" i="1"/>
  <c r="B1530" i="1"/>
  <c r="B1529" i="1"/>
  <c r="B1528" i="1"/>
  <c r="B1527" i="1"/>
  <c r="B1526" i="1"/>
  <c r="B1525" i="1"/>
  <c r="B1524" i="1"/>
  <c r="B1523" i="1"/>
  <c r="B1522" i="1"/>
  <c r="B1521" i="1"/>
  <c r="B1520" i="1"/>
  <c r="B1519" i="1"/>
  <c r="B1518" i="1"/>
  <c r="B1517" i="1"/>
  <c r="B1516" i="1"/>
  <c r="B1515" i="1"/>
  <c r="B1512" i="1"/>
  <c r="B1511" i="1"/>
  <c r="B1510" i="1"/>
  <c r="B1509" i="1"/>
  <c r="B1508" i="1"/>
  <c r="B1507" i="1"/>
  <c r="B1506" i="1"/>
  <c r="B1505" i="1"/>
  <c r="B1504" i="1"/>
  <c r="B1503" i="1"/>
  <c r="B1502" i="1"/>
  <c r="B1501" i="1"/>
  <c r="B1500" i="1"/>
  <c r="B1499" i="1"/>
  <c r="B1498" i="1"/>
  <c r="B1497" i="1"/>
  <c r="B1496" i="1"/>
  <c r="B1495" i="1"/>
  <c r="B1494" i="1"/>
  <c r="B1493" i="1"/>
  <c r="B1492" i="1"/>
  <c r="B1491" i="1"/>
  <c r="B1490" i="1"/>
  <c r="B1489" i="1"/>
  <c r="B1488" i="1"/>
  <c r="B1487" i="1"/>
  <c r="B1486" i="1"/>
  <c r="B1485" i="1"/>
  <c r="B1484" i="1"/>
  <c r="B1483" i="1"/>
  <c r="B1482" i="1"/>
  <c r="B1481" i="1"/>
  <c r="B1480" i="1"/>
  <c r="B1479" i="1"/>
  <c r="B1478" i="1"/>
  <c r="B1477" i="1"/>
  <c r="B1476" i="1"/>
  <c r="B1475" i="1"/>
  <c r="B1474" i="1"/>
  <c r="B1473" i="1"/>
  <c r="B1472" i="1"/>
  <c r="B1471" i="1"/>
  <c r="B1470" i="1"/>
  <c r="B1469" i="1"/>
  <c r="B1468" i="1"/>
  <c r="B1467" i="1"/>
  <c r="B1466" i="1"/>
  <c r="B1465" i="1"/>
  <c r="B1464" i="1"/>
  <c r="B1463" i="1"/>
  <c r="B1462" i="1"/>
  <c r="B1461" i="1"/>
  <c r="B1460" i="1"/>
  <c r="B1459" i="1"/>
  <c r="B1458" i="1"/>
  <c r="B1457" i="1"/>
  <c r="B1456" i="1"/>
  <c r="B1455" i="1"/>
  <c r="B1454" i="1"/>
  <c r="B1453" i="1"/>
  <c r="B1452" i="1"/>
  <c r="B1451" i="1"/>
  <c r="B1450" i="1"/>
  <c r="B1449" i="1"/>
  <c r="B1448" i="1"/>
  <c r="B1447" i="1"/>
  <c r="B1446" i="1"/>
  <c r="B1445" i="1"/>
  <c r="B1444" i="1"/>
  <c r="B1443" i="1"/>
  <c r="B1442" i="1"/>
  <c r="B1441" i="1"/>
  <c r="B1440" i="1"/>
  <c r="B1439" i="1"/>
  <c r="B1438" i="1"/>
  <c r="B1437" i="1"/>
  <c r="B1436" i="1"/>
  <c r="B1435" i="1"/>
  <c r="B1434" i="1"/>
  <c r="B1433" i="1"/>
  <c r="B1432" i="1"/>
  <c r="B1431" i="1"/>
  <c r="B1430" i="1"/>
  <c r="B1429" i="1"/>
  <c r="B1428" i="1"/>
  <c r="B1427" i="1"/>
  <c r="B1426" i="1"/>
  <c r="B1425" i="1"/>
  <c r="B1424" i="1"/>
  <c r="B1423" i="1"/>
  <c r="B1422" i="1"/>
  <c r="B1421" i="1"/>
  <c r="B1420" i="1"/>
  <c r="B1419" i="1"/>
  <c r="B1418" i="1"/>
  <c r="B1417" i="1"/>
  <c r="B1416" i="1"/>
  <c r="B1415" i="1"/>
  <c r="B1414" i="1"/>
  <c r="B1413" i="1"/>
  <c r="B1412" i="1"/>
  <c r="B1411" i="1"/>
  <c r="B1410" i="1"/>
  <c r="B1409" i="1"/>
  <c r="B1408" i="1"/>
  <c r="B1407" i="1"/>
  <c r="B1406" i="1"/>
  <c r="B1405" i="1"/>
  <c r="B1404" i="1"/>
  <c r="B1403" i="1"/>
  <c r="B1402" i="1"/>
  <c r="B1401" i="1"/>
  <c r="B1400" i="1"/>
  <c r="B1399" i="1"/>
  <c r="B1398" i="1"/>
  <c r="B1397" i="1"/>
  <c r="B1396" i="1"/>
  <c r="B1395" i="1"/>
  <c r="B1394" i="1"/>
  <c r="B1393" i="1"/>
  <c r="B1392" i="1"/>
  <c r="B1391" i="1"/>
  <c r="B1390" i="1"/>
  <c r="B1389" i="1"/>
  <c r="B1388" i="1"/>
  <c r="B1387" i="1"/>
  <c r="B1386" i="1"/>
  <c r="B1385" i="1"/>
  <c r="B1384" i="1"/>
  <c r="B1383" i="1"/>
  <c r="B1382" i="1"/>
  <c r="B1381" i="1"/>
  <c r="B1380" i="1"/>
  <c r="B1379" i="1"/>
  <c r="B1378" i="1"/>
  <c r="B1377" i="1"/>
  <c r="B1376" i="1"/>
  <c r="B1375" i="1"/>
  <c r="B1374" i="1"/>
  <c r="B1373" i="1"/>
  <c r="B1372" i="1"/>
  <c r="B1371" i="1"/>
  <c r="B1370" i="1"/>
  <c r="B1369" i="1"/>
  <c r="B1368" i="1"/>
  <c r="B1367" i="1"/>
  <c r="B1366" i="1"/>
  <c r="B1365" i="1"/>
  <c r="B1364" i="1"/>
  <c r="B1363" i="1"/>
  <c r="B1362" i="1"/>
  <c r="B1361" i="1"/>
  <c r="B1360" i="1"/>
  <c r="B1359" i="1"/>
  <c r="B1358" i="1"/>
  <c r="B1357" i="1"/>
  <c r="B1356" i="1"/>
  <c r="B1355" i="1"/>
  <c r="B1354" i="1"/>
  <c r="B1353" i="1"/>
  <c r="B1352" i="1"/>
  <c r="B1351" i="1"/>
  <c r="B1350" i="1"/>
  <c r="B1349" i="1"/>
  <c r="B1348" i="1"/>
  <c r="B1347" i="1"/>
  <c r="B1346" i="1"/>
  <c r="B1345" i="1"/>
  <c r="B1344" i="1"/>
  <c r="B1343" i="1"/>
  <c r="B1342" i="1"/>
  <c r="B1341" i="1"/>
  <c r="B1340" i="1"/>
  <c r="B1339" i="1"/>
  <c r="B1338" i="1"/>
  <c r="B1337" i="1"/>
  <c r="B1336" i="1"/>
  <c r="B1335" i="1"/>
  <c r="B1334" i="1"/>
  <c r="B1333" i="1"/>
  <c r="B1332" i="1"/>
  <c r="B1331" i="1"/>
  <c r="B1330" i="1"/>
  <c r="B1329" i="1"/>
  <c r="B1328" i="1"/>
  <c r="B1327" i="1"/>
  <c r="B1326" i="1"/>
  <c r="B1325" i="1"/>
  <c r="B1324" i="1"/>
  <c r="B1323" i="1"/>
  <c r="B1322" i="1"/>
  <c r="B1321" i="1"/>
  <c r="B1320" i="1"/>
  <c r="B1319" i="1"/>
  <c r="B1318" i="1"/>
  <c r="B1317" i="1"/>
  <c r="B1316" i="1"/>
  <c r="B1315" i="1"/>
  <c r="B1314" i="1"/>
  <c r="B1313" i="1"/>
  <c r="B1312" i="1"/>
  <c r="B1311" i="1"/>
  <c r="B1310" i="1"/>
  <c r="B1309" i="1"/>
  <c r="B1308" i="1"/>
  <c r="B1307" i="1"/>
  <c r="B1306" i="1"/>
  <c r="B1305" i="1"/>
  <c r="B1304" i="1"/>
  <c r="B1303" i="1"/>
  <c r="B1302" i="1"/>
  <c r="B1301" i="1"/>
  <c r="B1300" i="1"/>
  <c r="B1299" i="1"/>
  <c r="B1298" i="1"/>
  <c r="B1297" i="1"/>
  <c r="B1296" i="1"/>
  <c r="B1295" i="1"/>
  <c r="B1294" i="1"/>
  <c r="B1293" i="1"/>
  <c r="B1292" i="1"/>
  <c r="B1291" i="1"/>
  <c r="B1290" i="1"/>
  <c r="B1289" i="1"/>
  <c r="B1288" i="1"/>
  <c r="B1287" i="1"/>
  <c r="B1286" i="1"/>
  <c r="B1285" i="1"/>
  <c r="B1284" i="1"/>
  <c r="B1283" i="1"/>
  <c r="B1282" i="1"/>
  <c r="B1281" i="1"/>
  <c r="B1280" i="1"/>
  <c r="B1279" i="1"/>
  <c r="B1278" i="1"/>
  <c r="B1277" i="1"/>
  <c r="B1276" i="1"/>
  <c r="B1275" i="1"/>
  <c r="B1274" i="1"/>
  <c r="B1273" i="1"/>
  <c r="B1272" i="1"/>
  <c r="B1271" i="1"/>
  <c r="B1270" i="1"/>
  <c r="B1269" i="1"/>
  <c r="B1268" i="1"/>
  <c r="B1267" i="1"/>
  <c r="B1266" i="1"/>
  <c r="B1265" i="1"/>
  <c r="B1264" i="1"/>
  <c r="B1263" i="1"/>
  <c r="B1262" i="1"/>
  <c r="B1261" i="1"/>
  <c r="B1260" i="1"/>
  <c r="B1259" i="1"/>
  <c r="B1258" i="1"/>
  <c r="B1257" i="1"/>
  <c r="B1249" i="1"/>
  <c r="B1241" i="1"/>
  <c r="B1240" i="1"/>
  <c r="B1239" i="1"/>
  <c r="B1238" i="1"/>
  <c r="B1237" i="1"/>
  <c r="B1236" i="1"/>
  <c r="B1235" i="1"/>
  <c r="B1234" i="1"/>
  <c r="B1233" i="1"/>
  <c r="B1232" i="1"/>
  <c r="B1231" i="1"/>
  <c r="B1230" i="1"/>
  <c r="B1229" i="1"/>
  <c r="B1228" i="1"/>
  <c r="B1222" i="1"/>
  <c r="B1221" i="1"/>
  <c r="B1220" i="1"/>
  <c r="B1219" i="1"/>
  <c r="B1218" i="1"/>
  <c r="B1217" i="1"/>
  <c r="B1216" i="1"/>
  <c r="B1215" i="1"/>
  <c r="B1214" i="1"/>
  <c r="B1213" i="1"/>
  <c r="B1212" i="1"/>
  <c r="B1211" i="1"/>
  <c r="B1210" i="1"/>
  <c r="B1209" i="1"/>
  <c r="B1208" i="1"/>
  <c r="B1207" i="1"/>
  <c r="B1206" i="1"/>
  <c r="B1205" i="1"/>
  <c r="B1204" i="1"/>
  <c r="B1203" i="1"/>
  <c r="B1202" i="1"/>
  <c r="B1201" i="1"/>
  <c r="B1200" i="1"/>
  <c r="B1199" i="1"/>
  <c r="B1198" i="1"/>
  <c r="B1197" i="1"/>
  <c r="B1196" i="1"/>
  <c r="B1195" i="1"/>
  <c r="B1194" i="1"/>
  <c r="B1193" i="1"/>
  <c r="B1192" i="1"/>
  <c r="B1185" i="1"/>
  <c r="B1184" i="1"/>
  <c r="B1183" i="1"/>
  <c r="B1182" i="1"/>
  <c r="B1181" i="1"/>
  <c r="B1180" i="1"/>
  <c r="B1179" i="1"/>
  <c r="B1178" i="1"/>
  <c r="B1177" i="1"/>
  <c r="B1176" i="1"/>
  <c r="B1175" i="1"/>
  <c r="B1174" i="1"/>
  <c r="B1173" i="1"/>
  <c r="B1172" i="1"/>
  <c r="B1171" i="1"/>
  <c r="B1170" i="1"/>
  <c r="B1169" i="1"/>
  <c r="B1168" i="1"/>
  <c r="B1167" i="1"/>
  <c r="B1166" i="1"/>
  <c r="B1165" i="1"/>
  <c r="B1164" i="1"/>
  <c r="B1163" i="1"/>
  <c r="B1162" i="1"/>
  <c r="B1161" i="1"/>
  <c r="B1160" i="1"/>
  <c r="B1159" i="1"/>
  <c r="B1158" i="1"/>
  <c r="B1157" i="1"/>
  <c r="B1156" i="1"/>
  <c r="B1155" i="1"/>
  <c r="B1154" i="1"/>
  <c r="B1153" i="1"/>
  <c r="B1152" i="1"/>
  <c r="B1151" i="1"/>
  <c r="B1150" i="1"/>
  <c r="B1149" i="1"/>
  <c r="B1148" i="1"/>
  <c r="B1147" i="1"/>
  <c r="B1146" i="1"/>
  <c r="B1145" i="1"/>
  <c r="B1144" i="1"/>
  <c r="B1127" i="1"/>
  <c r="B1126" i="1"/>
  <c r="B1125" i="1"/>
  <c r="B1124" i="1"/>
  <c r="B1123" i="1"/>
  <c r="B1122" i="1"/>
  <c r="B1121" i="1"/>
  <c r="B1120" i="1"/>
  <c r="B1119" i="1"/>
  <c r="B1118" i="1"/>
  <c r="B1117" i="1"/>
  <c r="B1116" i="1"/>
  <c r="B1115" i="1"/>
  <c r="B1114" i="1"/>
  <c r="B1113" i="1"/>
  <c r="B1112" i="1"/>
  <c r="B1111" i="1"/>
  <c r="B1110" i="1"/>
  <c r="B1109" i="1"/>
  <c r="B1108" i="1"/>
  <c r="B1107" i="1"/>
  <c r="B1106" i="1"/>
  <c r="B1105" i="1"/>
  <c r="B1104" i="1"/>
  <c r="B1103" i="1"/>
  <c r="B1102" i="1"/>
  <c r="B1101" i="1"/>
  <c r="B1100" i="1"/>
  <c r="B1099" i="1"/>
  <c r="B1098" i="1"/>
  <c r="B1097" i="1"/>
  <c r="B1096" i="1"/>
  <c r="B1095" i="1"/>
  <c r="B1094" i="1"/>
  <c r="B1093" i="1"/>
  <c r="B1087" i="1"/>
  <c r="B1086" i="1"/>
  <c r="B1085" i="1"/>
  <c r="B1084" i="1"/>
  <c r="B1083" i="1"/>
  <c r="B1082" i="1"/>
  <c r="B1081" i="1"/>
  <c r="B1080" i="1"/>
  <c r="B1079" i="1"/>
  <c r="B1078" i="1"/>
  <c r="B1077" i="1"/>
  <c r="B1076" i="1"/>
  <c r="B1075" i="1"/>
  <c r="B1074" i="1"/>
  <c r="B1073" i="1"/>
  <c r="B1072" i="1"/>
  <c r="B1071" i="1"/>
  <c r="B1070" i="1"/>
  <c r="B1069" i="1"/>
  <c r="B1068" i="1"/>
  <c r="B1067" i="1"/>
  <c r="B1066" i="1"/>
  <c r="B1065" i="1"/>
  <c r="B1058" i="1"/>
  <c r="B1057" i="1"/>
  <c r="B1056" i="1"/>
  <c r="B1055" i="1"/>
  <c r="B1054" i="1"/>
  <c r="B1053" i="1"/>
  <c r="B1052" i="1"/>
  <c r="B1051" i="1"/>
  <c r="B1050" i="1"/>
  <c r="B1049" i="1"/>
  <c r="B1048" i="1"/>
  <c r="B1047" i="1"/>
  <c r="B1046" i="1"/>
  <c r="B1041" i="1"/>
  <c r="B1040" i="1"/>
  <c r="B1039" i="1"/>
  <c r="B1038" i="1"/>
  <c r="B1037" i="1"/>
  <c r="B1036" i="1"/>
  <c r="B1035" i="1"/>
  <c r="B1034" i="1"/>
  <c r="B1033" i="1"/>
  <c r="B1032" i="1"/>
  <c r="B1031" i="1"/>
  <c r="B1030" i="1"/>
  <c r="B1029" i="1"/>
  <c r="B1028" i="1"/>
  <c r="B1019" i="1"/>
  <c r="B1018" i="1"/>
  <c r="B1017" i="1"/>
  <c r="B1016" i="1"/>
  <c r="B1015" i="1"/>
  <c r="B1014" i="1"/>
  <c r="B1013" i="1"/>
  <c r="B1012" i="1"/>
  <c r="B1011" i="1"/>
  <c r="B1010" i="1"/>
  <c r="B1009" i="1"/>
  <c r="B1008" i="1"/>
  <c r="B1007" i="1"/>
  <c r="B1006" i="1"/>
  <c r="B1005" i="1"/>
  <c r="B1001" i="1"/>
  <c r="B1000" i="1"/>
  <c r="B999" i="1"/>
  <c r="B998" i="1"/>
  <c r="B997" i="1"/>
  <c r="B996" i="1"/>
  <c r="B995" i="1"/>
  <c r="B994" i="1"/>
  <c r="B993" i="1"/>
  <c r="B992" i="1"/>
  <c r="B991" i="1"/>
  <c r="B990" i="1"/>
  <c r="B974" i="1"/>
  <c r="B973" i="1"/>
  <c r="B972" i="1"/>
  <c r="B971" i="1"/>
  <c r="B970" i="1"/>
  <c r="B969" i="1"/>
  <c r="B968" i="1"/>
  <c r="B967" i="1"/>
  <c r="B966" i="1"/>
  <c r="B965" i="1"/>
  <c r="B964" i="1"/>
  <c r="B963" i="1"/>
  <c r="B962" i="1"/>
  <c r="B961" i="1"/>
  <c r="B960" i="1"/>
  <c r="B959" i="1"/>
  <c r="B958" i="1"/>
  <c r="B957" i="1"/>
  <c r="B956" i="1"/>
  <c r="B955" i="1"/>
  <c r="B954" i="1"/>
  <c r="B953" i="1"/>
  <c r="B952" i="1"/>
  <c r="B951" i="1"/>
  <c r="B950" i="1"/>
  <c r="B949" i="1"/>
  <c r="B948" i="1"/>
  <c r="B947" i="1"/>
  <c r="B946" i="1"/>
  <c r="B945" i="1"/>
  <c r="B944" i="1"/>
  <c r="B943" i="1"/>
  <c r="B942" i="1"/>
  <c r="B941" i="1"/>
  <c r="B940" i="1"/>
  <c r="B939" i="1"/>
  <c r="B938" i="1"/>
  <c r="B937" i="1"/>
  <c r="B936" i="1"/>
  <c r="B935" i="1"/>
  <c r="B934" i="1"/>
  <c r="B933" i="1"/>
  <c r="B932" i="1"/>
  <c r="B931" i="1"/>
  <c r="B930" i="1"/>
  <c r="B929" i="1"/>
  <c r="B928" i="1"/>
  <c r="B927" i="1"/>
  <c r="B926" i="1"/>
  <c r="B925" i="1"/>
  <c r="B924" i="1"/>
  <c r="B923" i="1"/>
  <c r="B922" i="1"/>
  <c r="B921" i="1"/>
  <c r="B920" i="1"/>
  <c r="B919" i="1"/>
  <c r="B918" i="1"/>
  <c r="B917" i="1"/>
  <c r="B916" i="1"/>
  <c r="B915" i="1"/>
  <c r="B914" i="1"/>
  <c r="B913" i="1"/>
  <c r="B912" i="1"/>
  <c r="B911" i="1"/>
  <c r="B907" i="1"/>
  <c r="B906" i="1"/>
  <c r="B905" i="1"/>
  <c r="B904" i="1"/>
  <c r="B903" i="1"/>
  <c r="B902" i="1"/>
  <c r="B901" i="1"/>
  <c r="B900" i="1"/>
  <c r="B899" i="1"/>
  <c r="B898" i="1"/>
  <c r="B897" i="1"/>
  <c r="B896" i="1"/>
  <c r="B895" i="1"/>
  <c r="B894" i="1"/>
  <c r="B893" i="1"/>
  <c r="B892" i="1"/>
  <c r="B891" i="1"/>
  <c r="B890" i="1"/>
  <c r="B889" i="1"/>
  <c r="B888" i="1"/>
  <c r="B887" i="1"/>
  <c r="B886" i="1"/>
  <c r="B885" i="1"/>
  <c r="B884" i="1"/>
  <c r="B883" i="1"/>
  <c r="B882" i="1"/>
  <c r="B881" i="1"/>
  <c r="B880" i="1"/>
  <c r="B879" i="1"/>
  <c r="B878" i="1"/>
  <c r="B877" i="1"/>
  <c r="B876" i="1"/>
  <c r="B875" i="1"/>
  <c r="B874" i="1"/>
  <c r="B873" i="1"/>
  <c r="B872" i="1"/>
  <c r="B871" i="1"/>
  <c r="B870" i="1"/>
  <c r="B869" i="1"/>
  <c r="B868" i="1"/>
  <c r="B867" i="1"/>
  <c r="B866" i="1"/>
  <c r="B865" i="1"/>
  <c r="B864" i="1"/>
  <c r="B863" i="1"/>
  <c r="B862" i="1"/>
  <c r="B861" i="1"/>
  <c r="B860" i="1"/>
  <c r="B859" i="1"/>
  <c r="B858" i="1"/>
  <c r="B857" i="1"/>
  <c r="B856" i="1"/>
  <c r="B855" i="1"/>
  <c r="B854" i="1"/>
  <c r="B853" i="1"/>
  <c r="B852" i="1"/>
  <c r="B851" i="1"/>
  <c r="B850" i="1"/>
  <c r="B849" i="1"/>
  <c r="B848" i="1"/>
  <c r="B847" i="1"/>
  <c r="B846" i="1"/>
  <c r="B845" i="1"/>
  <c r="B844" i="1"/>
  <c r="B843" i="1"/>
  <c r="B842" i="1"/>
  <c r="B841" i="1"/>
  <c r="B840" i="1"/>
  <c r="B839" i="1"/>
  <c r="B838" i="1"/>
  <c r="B837" i="1"/>
  <c r="B836" i="1"/>
  <c r="B835" i="1"/>
  <c r="B834" i="1"/>
  <c r="B833" i="1"/>
  <c r="B832" i="1"/>
  <c r="B831" i="1"/>
  <c r="B830" i="1"/>
  <c r="B829" i="1"/>
  <c r="B828" i="1"/>
  <c r="B827" i="1"/>
  <c r="B826" i="1"/>
  <c r="B825" i="1"/>
  <c r="B824" i="1"/>
  <c r="B823" i="1"/>
  <c r="B822" i="1"/>
  <c r="B821" i="1"/>
  <c r="B820" i="1"/>
  <c r="B819" i="1"/>
  <c r="B818" i="1"/>
  <c r="B817" i="1"/>
  <c r="B816" i="1"/>
  <c r="B815" i="1"/>
  <c r="B814" i="1"/>
  <c r="B813" i="1"/>
  <c r="B812" i="1"/>
  <c r="B811" i="1"/>
  <c r="B810" i="1"/>
  <c r="B809" i="1"/>
  <c r="B808" i="1"/>
  <c r="B807" i="1"/>
  <c r="B806" i="1"/>
  <c r="B805" i="1"/>
  <c r="B804" i="1"/>
  <c r="B803" i="1"/>
  <c r="B802" i="1"/>
  <c r="B801" i="1"/>
  <c r="B800" i="1"/>
  <c r="B799" i="1"/>
  <c r="B798" i="1"/>
  <c r="B797" i="1"/>
  <c r="B796" i="1"/>
  <c r="B795" i="1"/>
  <c r="B794" i="1"/>
  <c r="B793" i="1"/>
  <c r="B792" i="1"/>
  <c r="B791" i="1"/>
  <c r="B790" i="1"/>
  <c r="B789" i="1"/>
  <c r="B788" i="1"/>
  <c r="B787" i="1"/>
  <c r="B786" i="1"/>
  <c r="B785" i="1"/>
  <c r="B784" i="1"/>
  <c r="B783" i="1"/>
  <c r="B782" i="1"/>
  <c r="B781" i="1"/>
  <c r="B780" i="1"/>
  <c r="B777" i="1"/>
  <c r="B776" i="1"/>
  <c r="B775" i="1"/>
  <c r="B774" i="1"/>
  <c r="B773" i="1"/>
  <c r="B772" i="1"/>
  <c r="B771" i="1"/>
  <c r="B770" i="1"/>
  <c r="B769" i="1"/>
  <c r="B768" i="1"/>
  <c r="B767" i="1"/>
  <c r="B766" i="1"/>
  <c r="B765" i="1"/>
  <c r="B764" i="1"/>
  <c r="B763" i="1"/>
  <c r="B762" i="1"/>
  <c r="B761" i="1"/>
  <c r="B760" i="1"/>
  <c r="B759" i="1"/>
  <c r="B758" i="1"/>
  <c r="B757" i="1"/>
  <c r="B756" i="1"/>
  <c r="B755" i="1"/>
  <c r="B754" i="1"/>
  <c r="B753" i="1"/>
  <c r="B752" i="1"/>
  <c r="B751" i="1"/>
  <c r="B750" i="1"/>
  <c r="B749" i="1"/>
  <c r="B748" i="1"/>
  <c r="B747" i="1"/>
  <c r="B746" i="1"/>
  <c r="B745" i="1"/>
  <c r="B744" i="1"/>
  <c r="B743" i="1"/>
  <c r="B742" i="1"/>
  <c r="B741" i="1"/>
  <c r="B740" i="1"/>
  <c r="B739" i="1"/>
  <c r="B738" i="1"/>
  <c r="B737" i="1"/>
  <c r="B736" i="1"/>
  <c r="B735" i="1"/>
  <c r="B734" i="1"/>
  <c r="B733" i="1"/>
  <c r="B732" i="1"/>
  <c r="B731" i="1"/>
  <c r="B730" i="1"/>
  <c r="B729" i="1"/>
  <c r="B728" i="1"/>
  <c r="B727" i="1"/>
  <c r="B726" i="1"/>
  <c r="B725" i="1"/>
  <c r="B724" i="1"/>
  <c r="B723" i="1"/>
  <c r="B722" i="1"/>
  <c r="B721" i="1"/>
  <c r="B720" i="1"/>
  <c r="B719" i="1"/>
  <c r="B718" i="1"/>
  <c r="B717" i="1"/>
  <c r="B716" i="1"/>
  <c r="B715" i="1"/>
  <c r="B714" i="1"/>
  <c r="B711" i="1"/>
  <c r="B710" i="1"/>
  <c r="B709" i="1"/>
  <c r="B708" i="1"/>
  <c r="B707" i="1"/>
  <c r="B706" i="1"/>
  <c r="B705" i="1"/>
  <c r="B704" i="1"/>
  <c r="B703" i="1"/>
  <c r="B702" i="1"/>
  <c r="B701" i="1"/>
  <c r="B700" i="1"/>
  <c r="B699" i="1"/>
  <c r="B698" i="1"/>
  <c r="B697" i="1"/>
  <c r="B696" i="1"/>
  <c r="B695" i="1"/>
  <c r="B694" i="1"/>
  <c r="B693" i="1"/>
  <c r="B692" i="1"/>
  <c r="B691" i="1"/>
  <c r="B690" i="1"/>
  <c r="B689" i="1"/>
  <c r="B688" i="1"/>
  <c r="B687" i="1"/>
  <c r="B686" i="1"/>
  <c r="B685" i="1"/>
  <c r="B684" i="1"/>
  <c r="B683" i="1"/>
  <c r="B682" i="1"/>
  <c r="B681" i="1"/>
  <c r="B680" i="1"/>
  <c r="B679" i="1"/>
  <c r="B678" i="1"/>
  <c r="B677" i="1"/>
  <c r="B676" i="1"/>
  <c r="B675" i="1"/>
  <c r="B674" i="1"/>
  <c r="B673" i="1"/>
  <c r="B672" i="1"/>
  <c r="B671" i="1"/>
  <c r="B670" i="1"/>
  <c r="B669" i="1"/>
  <c r="B668" i="1"/>
  <c r="B667" i="1"/>
  <c r="B666" i="1"/>
  <c r="B665" i="1"/>
  <c r="B664" i="1"/>
  <c r="B663" i="1"/>
  <c r="B662" i="1"/>
  <c r="B661" i="1"/>
  <c r="B660" i="1"/>
  <c r="B659" i="1"/>
  <c r="B658" i="1"/>
  <c r="B657" i="1"/>
  <c r="B656" i="1"/>
  <c r="B655" i="1"/>
  <c r="B654" i="1"/>
  <c r="B653" i="1"/>
  <c r="B652" i="1"/>
  <c r="B651" i="1"/>
  <c r="B650" i="1"/>
  <c r="B649" i="1"/>
  <c r="B648" i="1"/>
  <c r="B645" i="1"/>
  <c r="B644" i="1"/>
  <c r="B643" i="1"/>
  <c r="B642" i="1"/>
  <c r="B641" i="1"/>
  <c r="B640" i="1"/>
  <c r="B639" i="1"/>
  <c r="B638" i="1"/>
  <c r="B637" i="1"/>
  <c r="B636" i="1"/>
  <c r="B635" i="1"/>
  <c r="B634" i="1"/>
  <c r="B633" i="1"/>
  <c r="B632" i="1"/>
  <c r="B631" i="1"/>
  <c r="B630" i="1"/>
  <c r="B629" i="1"/>
  <c r="B628" i="1"/>
  <c r="B627" i="1"/>
  <c r="B626" i="1"/>
  <c r="B625" i="1"/>
  <c r="B624" i="1"/>
  <c r="B623" i="1"/>
  <c r="B622" i="1"/>
  <c r="B621" i="1"/>
  <c r="B620" i="1"/>
  <c r="B619" i="1"/>
  <c r="B618" i="1"/>
  <c r="B617" i="1"/>
  <c r="B616" i="1"/>
  <c r="B615" i="1"/>
  <c r="B614" i="1"/>
  <c r="B613" i="1"/>
  <c r="B612" i="1"/>
  <c r="B611" i="1"/>
  <c r="B610" i="1"/>
  <c r="B609" i="1"/>
  <c r="B608" i="1"/>
  <c r="B607" i="1"/>
  <c r="B606" i="1"/>
  <c r="B605" i="1"/>
  <c r="B604" i="1"/>
  <c r="B603" i="1"/>
  <c r="B602" i="1"/>
  <c r="B601" i="1"/>
  <c r="B600" i="1"/>
  <c r="B599" i="1"/>
  <c r="B598" i="1"/>
  <c r="B597" i="1"/>
  <c r="B596" i="1"/>
  <c r="B595" i="1"/>
  <c r="B594" i="1"/>
  <c r="B593" i="1"/>
  <c r="B592" i="1"/>
  <c r="B591" i="1"/>
  <c r="B590" i="1"/>
  <c r="B589" i="1"/>
  <c r="B588" i="1"/>
  <c r="B587" i="1"/>
  <c r="B586" i="1"/>
  <c r="B585" i="1"/>
  <c r="B584" i="1"/>
  <c r="B583" i="1"/>
  <c r="B582" i="1"/>
  <c r="B581" i="1"/>
  <c r="B580" i="1"/>
  <c r="B579" i="1"/>
  <c r="B578" i="1"/>
  <c r="B577" i="1"/>
  <c r="B576" i="1"/>
  <c r="B575" i="1"/>
  <c r="B574" i="1"/>
  <c r="B573" i="1"/>
  <c r="B572" i="1"/>
  <c r="B571" i="1"/>
  <c r="B570" i="1"/>
  <c r="B569" i="1"/>
  <c r="B568" i="1"/>
  <c r="B567" i="1"/>
  <c r="B566" i="1"/>
  <c r="B565" i="1"/>
  <c r="B564" i="1"/>
  <c r="B563" i="1"/>
  <c r="B562" i="1"/>
  <c r="B561" i="1"/>
  <c r="B560" i="1"/>
  <c r="B559" i="1"/>
  <c r="B558" i="1"/>
  <c r="B557" i="1"/>
  <c r="B556" i="1"/>
  <c r="B555" i="1"/>
  <c r="B554" i="1"/>
  <c r="B553" i="1"/>
  <c r="B552" i="1"/>
  <c r="B551" i="1"/>
  <c r="B550" i="1"/>
  <c r="B549" i="1"/>
  <c r="B548" i="1"/>
  <c r="B547" i="1"/>
  <c r="B546" i="1"/>
  <c r="B545" i="1"/>
  <c r="B544" i="1"/>
  <c r="B543" i="1"/>
  <c r="B542" i="1"/>
  <c r="B541" i="1"/>
  <c r="B540" i="1"/>
  <c r="B539" i="1"/>
  <c r="B538" i="1"/>
  <c r="B537" i="1"/>
  <c r="B536" i="1"/>
  <c r="B535" i="1"/>
  <c r="B534" i="1"/>
  <c r="B533" i="1"/>
  <c r="B532" i="1"/>
  <c r="B531" i="1"/>
  <c r="B530" i="1"/>
  <c r="B529" i="1"/>
  <c r="B528" i="1"/>
  <c r="B527" i="1"/>
  <c r="B526" i="1"/>
  <c r="B525" i="1"/>
  <c r="B524" i="1"/>
  <c r="B523" i="1"/>
  <c r="B522" i="1"/>
  <c r="B521" i="1"/>
  <c r="B520" i="1"/>
  <c r="B519" i="1"/>
  <c r="B518" i="1"/>
  <c r="B513" i="1"/>
  <c r="B512" i="1"/>
  <c r="B511" i="1"/>
  <c r="B510" i="1"/>
  <c r="B509" i="1"/>
  <c r="B508" i="1"/>
  <c r="B507" i="1"/>
  <c r="B506" i="1"/>
  <c r="B505" i="1"/>
  <c r="B504" i="1"/>
  <c r="B503" i="1"/>
  <c r="B502" i="1"/>
  <c r="B501" i="1"/>
  <c r="B500" i="1"/>
  <c r="B499" i="1"/>
  <c r="B498" i="1"/>
  <c r="B497" i="1"/>
  <c r="B496" i="1"/>
  <c r="B495" i="1"/>
  <c r="B494" i="1"/>
  <c r="B493" i="1"/>
  <c r="B492" i="1"/>
  <c r="B491" i="1"/>
  <c r="B490" i="1"/>
  <c r="B489" i="1"/>
  <c r="B488" i="1"/>
  <c r="B487" i="1"/>
  <c r="B486" i="1"/>
  <c r="B485" i="1"/>
  <c r="B484" i="1"/>
  <c r="B483" i="1"/>
  <c r="B482" i="1"/>
  <c r="B481" i="1"/>
  <c r="B480" i="1"/>
  <c r="B479" i="1"/>
  <c r="B478" i="1"/>
  <c r="B477" i="1"/>
  <c r="B476" i="1"/>
  <c r="B475" i="1"/>
  <c r="B474" i="1"/>
  <c r="B473" i="1"/>
  <c r="B472" i="1"/>
  <c r="B471" i="1"/>
  <c r="B470" i="1"/>
  <c r="B469" i="1"/>
  <c r="B468" i="1"/>
  <c r="B467" i="1"/>
  <c r="B466" i="1"/>
  <c r="B465" i="1"/>
  <c r="B464" i="1"/>
  <c r="B463" i="1"/>
  <c r="B462" i="1"/>
  <c r="B461" i="1"/>
  <c r="B460" i="1"/>
  <c r="B459" i="1"/>
  <c r="B458" i="1"/>
  <c r="B457" i="1"/>
  <c r="B456" i="1"/>
  <c r="B455" i="1"/>
  <c r="B454" i="1"/>
  <c r="B453" i="1"/>
  <c r="B452" i="1"/>
  <c r="B451" i="1"/>
  <c r="B450" i="1"/>
  <c r="B449" i="1"/>
  <c r="B448" i="1"/>
  <c r="B447" i="1"/>
  <c r="B446" i="1"/>
  <c r="B445" i="1"/>
  <c r="B444" i="1"/>
  <c r="B443" i="1"/>
  <c r="B442" i="1"/>
  <c r="B441" i="1"/>
  <c r="B440" i="1"/>
  <c r="B439" i="1"/>
  <c r="B438" i="1"/>
  <c r="B437" i="1"/>
  <c r="B436" i="1"/>
  <c r="B435" i="1"/>
  <c r="B434" i="1"/>
  <c r="B433" i="1"/>
  <c r="B432" i="1"/>
  <c r="B431" i="1"/>
  <c r="B430" i="1"/>
  <c r="B429" i="1"/>
  <c r="B428" i="1"/>
  <c r="B427" i="1"/>
  <c r="B426" i="1"/>
  <c r="B425" i="1"/>
  <c r="B424" i="1"/>
  <c r="B423" i="1"/>
  <c r="B422" i="1"/>
  <c r="B421" i="1"/>
  <c r="B420" i="1"/>
  <c r="B419" i="1"/>
  <c r="B418" i="1"/>
  <c r="B417" i="1"/>
  <c r="B416" i="1"/>
  <c r="B415" i="1"/>
  <c r="B414" i="1"/>
  <c r="B413" i="1"/>
  <c r="B412" i="1"/>
  <c r="B411" i="1"/>
  <c r="B410" i="1"/>
  <c r="B409" i="1"/>
  <c r="B408" i="1"/>
  <c r="B407" i="1"/>
  <c r="B406" i="1"/>
  <c r="B405" i="1"/>
  <c r="B404" i="1"/>
  <c r="B403" i="1"/>
  <c r="B402" i="1"/>
  <c r="B401" i="1"/>
  <c r="B400" i="1"/>
  <c r="B399" i="1"/>
  <c r="B398" i="1"/>
  <c r="B394" i="1"/>
  <c r="B393" i="1"/>
  <c r="B392" i="1"/>
  <c r="B391" i="1"/>
  <c r="B390" i="1"/>
  <c r="B389" i="1"/>
  <c r="B388" i="1"/>
  <c r="B387" i="1"/>
  <c r="B386" i="1"/>
  <c r="B385" i="1"/>
  <c r="B384" i="1"/>
  <c r="B383" i="1"/>
  <c r="B382" i="1"/>
  <c r="B381" i="1"/>
  <c r="B380" i="1"/>
  <c r="B379" i="1"/>
  <c r="B378" i="1"/>
  <c r="B377" i="1"/>
  <c r="B376" i="1"/>
  <c r="B375" i="1"/>
  <c r="B374" i="1"/>
  <c r="B373" i="1"/>
  <c r="B372" i="1"/>
  <c r="B371" i="1"/>
  <c r="B370" i="1"/>
  <c r="B369" i="1"/>
  <c r="B368" i="1"/>
  <c r="B367" i="1"/>
  <c r="B366" i="1"/>
  <c r="B365" i="1"/>
  <c r="B364" i="1"/>
  <c r="B363" i="1"/>
  <c r="B362" i="1"/>
  <c r="B361" i="1"/>
  <c r="B360" i="1"/>
  <c r="B359" i="1"/>
  <c r="B358" i="1"/>
  <c r="B357" i="1"/>
  <c r="B356" i="1"/>
  <c r="B355" i="1"/>
  <c r="B354" i="1"/>
  <c r="B353" i="1"/>
  <c r="B352" i="1"/>
  <c r="B351" i="1"/>
  <c r="B350" i="1"/>
  <c r="B349" i="1"/>
  <c r="B348" i="1"/>
  <c r="B347" i="1"/>
  <c r="B346" i="1"/>
  <c r="B345" i="1"/>
  <c r="B344" i="1"/>
  <c r="B343" i="1"/>
  <c r="B342" i="1"/>
  <c r="B341" i="1"/>
  <c r="B340" i="1"/>
  <c r="B339" i="1"/>
  <c r="B338" i="1"/>
  <c r="B337" i="1"/>
  <c r="B336" i="1"/>
  <c r="B335" i="1"/>
  <c r="B334" i="1"/>
  <c r="B333" i="1"/>
  <c r="B332" i="1"/>
  <c r="B331" i="1"/>
  <c r="B328" i="1"/>
  <c r="B327" i="1"/>
  <c r="B326" i="1"/>
  <c r="B325" i="1"/>
  <c r="B324" i="1"/>
  <c r="B323" i="1"/>
  <c r="B322" i="1"/>
  <c r="B321" i="1"/>
  <c r="B320" i="1"/>
  <c r="B319" i="1"/>
  <c r="B318" i="1"/>
  <c r="B317" i="1"/>
  <c r="B316" i="1"/>
  <c r="B315" i="1"/>
  <c r="B314" i="1"/>
  <c r="B313" i="1"/>
  <c r="B312" i="1"/>
  <c r="B311" i="1"/>
  <c r="B310" i="1"/>
  <c r="B309" i="1"/>
  <c r="B308" i="1"/>
  <c r="B307" i="1"/>
  <c r="B306" i="1"/>
  <c r="B305" i="1"/>
  <c r="B304" i="1"/>
  <c r="B303" i="1"/>
  <c r="B302" i="1"/>
  <c r="B301" i="1"/>
  <c r="B300" i="1"/>
  <c r="B299" i="1"/>
  <c r="B298" i="1"/>
  <c r="B297" i="1"/>
  <c r="B296" i="1"/>
  <c r="B295" i="1"/>
  <c r="B294" i="1"/>
  <c r="B293" i="1"/>
  <c r="B292" i="1"/>
  <c r="B291" i="1"/>
  <c r="B290" i="1"/>
  <c r="B289" i="1"/>
  <c r="B288" i="1"/>
  <c r="B287" i="1"/>
  <c r="B286" i="1"/>
  <c r="B285" i="1"/>
  <c r="B284" i="1"/>
  <c r="B283" i="1"/>
  <c r="B282" i="1"/>
  <c r="B281" i="1"/>
  <c r="B280" i="1"/>
  <c r="B279" i="1"/>
  <c r="B278" i="1"/>
  <c r="B277" i="1"/>
  <c r="B276" i="1"/>
  <c r="B275" i="1"/>
  <c r="B274" i="1"/>
  <c r="B273" i="1"/>
  <c r="B272" i="1"/>
  <c r="B271" i="1"/>
  <c r="B270" i="1"/>
  <c r="B269" i="1"/>
  <c r="B268" i="1"/>
  <c r="B267" i="1"/>
  <c r="B266" i="1"/>
  <c r="B265" i="1"/>
  <c r="B264" i="1"/>
  <c r="B263" i="1"/>
  <c r="B262" i="1"/>
  <c r="B261" i="1"/>
  <c r="B260" i="1"/>
  <c r="B259" i="1"/>
  <c r="B258" i="1"/>
  <c r="B257" i="1"/>
  <c r="B256" i="1"/>
  <c r="B255" i="1"/>
  <c r="B254" i="1"/>
  <c r="B253" i="1"/>
  <c r="B252" i="1"/>
  <c r="B251" i="1"/>
  <c r="B250" i="1"/>
  <c r="B249" i="1"/>
  <c r="B248" i="1"/>
  <c r="B247" i="1"/>
  <c r="B246" i="1"/>
  <c r="B245" i="1"/>
  <c r="B244" i="1"/>
  <c r="B243" i="1"/>
  <c r="B242" i="1"/>
  <c r="B241" i="1"/>
  <c r="B240" i="1"/>
  <c r="B239" i="1"/>
  <c r="B238" i="1"/>
  <c r="B237" i="1"/>
  <c r="B236" i="1"/>
  <c r="B235" i="1"/>
  <c r="B234" i="1"/>
  <c r="B233" i="1"/>
  <c r="B232" i="1"/>
  <c r="B231" i="1"/>
  <c r="B230" i="1"/>
  <c r="B229" i="1"/>
  <c r="B228" i="1"/>
  <c r="B227" i="1"/>
  <c r="B226" i="1"/>
  <c r="B225" i="1"/>
  <c r="B224" i="1"/>
  <c r="B223" i="1"/>
  <c r="B222" i="1"/>
  <c r="B221" i="1"/>
  <c r="B220" i="1"/>
  <c r="B219" i="1"/>
  <c r="B218" i="1"/>
  <c r="B217" i="1"/>
  <c r="B216" i="1"/>
  <c r="B215" i="1"/>
  <c r="B214" i="1"/>
  <c r="B213" i="1"/>
  <c r="B212" i="1"/>
  <c r="B211" i="1"/>
  <c r="B210" i="1"/>
  <c r="B209" i="1"/>
  <c r="B208" i="1"/>
  <c r="B207" i="1"/>
  <c r="B206" i="1"/>
  <c r="B205" i="1"/>
  <c r="B204" i="1"/>
  <c r="B203" i="1"/>
  <c r="B202" i="1"/>
  <c r="B201" i="1"/>
  <c r="B198" i="1"/>
  <c r="B197" i="1"/>
  <c r="B196" i="1"/>
  <c r="B195" i="1"/>
  <c r="B194" i="1"/>
  <c r="B193" i="1"/>
  <c r="B192" i="1"/>
  <c r="B191" i="1"/>
  <c r="B190" i="1"/>
  <c r="B189" i="1"/>
  <c r="B188" i="1"/>
  <c r="B187" i="1"/>
  <c r="B186" i="1"/>
  <c r="B185" i="1"/>
  <c r="B184" i="1"/>
  <c r="B183" i="1"/>
  <c r="B182" i="1"/>
  <c r="B181" i="1"/>
  <c r="B180" i="1"/>
  <c r="B179" i="1"/>
  <c r="B178" i="1"/>
  <c r="B177" i="1"/>
  <c r="B176" i="1"/>
  <c r="B175" i="1"/>
  <c r="B174" i="1"/>
  <c r="B173" i="1"/>
  <c r="B172" i="1"/>
  <c r="B171" i="1"/>
  <c r="B170" i="1"/>
  <c r="B169" i="1"/>
  <c r="B168" i="1"/>
  <c r="B167" i="1"/>
  <c r="B166" i="1"/>
  <c r="B165" i="1"/>
  <c r="B164" i="1"/>
  <c r="B163" i="1"/>
  <c r="B162" i="1"/>
  <c r="B161" i="1"/>
  <c r="B160" i="1"/>
  <c r="B159" i="1"/>
  <c r="B158" i="1"/>
  <c r="B157" i="1"/>
  <c r="B156" i="1"/>
  <c r="B155" i="1"/>
  <c r="B154" i="1"/>
  <c r="B153" i="1"/>
  <c r="B152" i="1"/>
  <c r="B151" i="1"/>
  <c r="B150" i="1"/>
  <c r="B149" i="1"/>
  <c r="B148" i="1"/>
  <c r="B147" i="1"/>
  <c r="B146" i="1"/>
  <c r="B145" i="1"/>
  <c r="B144" i="1"/>
  <c r="B143" i="1"/>
  <c r="B142" i="1"/>
  <c r="B141" i="1"/>
  <c r="B140" i="1"/>
  <c r="B139" i="1"/>
  <c r="B138" i="1"/>
  <c r="B137" i="1"/>
  <c r="B136" i="1"/>
  <c r="B135" i="1"/>
  <c r="B134" i="1"/>
  <c r="B133" i="1"/>
  <c r="B132" i="1"/>
  <c r="B131" i="1"/>
  <c r="B130" i="1"/>
  <c r="B129" i="1"/>
  <c r="B128" i="1"/>
  <c r="B127" i="1"/>
  <c r="B126" i="1"/>
  <c r="B125" i="1"/>
  <c r="B124" i="1"/>
  <c r="B123" i="1"/>
  <c r="B122" i="1"/>
  <c r="B121" i="1"/>
  <c r="B120" i="1"/>
  <c r="B119" i="1"/>
  <c r="B118" i="1"/>
  <c r="B117" i="1"/>
  <c r="B116" i="1"/>
  <c r="B115" i="1"/>
  <c r="B114" i="1"/>
  <c r="B113" i="1"/>
  <c r="B112" i="1"/>
  <c r="B111" i="1"/>
  <c r="B110" i="1"/>
  <c r="B109" i="1"/>
  <c r="B108" i="1"/>
  <c r="B107" i="1"/>
  <c r="B106" i="1"/>
  <c r="B105" i="1"/>
  <c r="B104" i="1"/>
  <c r="B103" i="1"/>
  <c r="B102" i="1"/>
  <c r="B101" i="1"/>
  <c r="B100" i="1"/>
  <c r="B99" i="1"/>
  <c r="B98" i="1"/>
  <c r="B97" i="1"/>
  <c r="B96" i="1"/>
  <c r="B95" i="1"/>
  <c r="B94" i="1"/>
  <c r="B93" i="1"/>
  <c r="B92" i="1"/>
  <c r="B91" i="1"/>
  <c r="B90" i="1"/>
  <c r="B89" i="1"/>
  <c r="B88" i="1"/>
  <c r="B87" i="1"/>
  <c r="B86" i="1"/>
  <c r="B85" i="1"/>
  <c r="B84" i="1"/>
  <c r="B83" i="1"/>
  <c r="B82" i="1"/>
  <c r="B81" i="1"/>
  <c r="B80" i="1"/>
  <c r="B79" i="1"/>
  <c r="B78" i="1"/>
  <c r="B77" i="1"/>
  <c r="B76" i="1"/>
  <c r="B75" i="1"/>
  <c r="B74" i="1"/>
  <c r="B73" i="1"/>
  <c r="B72" i="1"/>
  <c r="B71" i="1"/>
  <c r="B66" i="1"/>
  <c r="B65" i="1"/>
  <c r="B64" i="1"/>
  <c r="B63" i="1"/>
  <c r="B62" i="1"/>
  <c r="B61" i="1"/>
  <c r="B60" i="1"/>
  <c r="B59" i="1"/>
  <c r="B58" i="1"/>
  <c r="B57" i="1"/>
  <c r="B56" i="1"/>
  <c r="B55" i="1"/>
  <c r="B54" i="1"/>
  <c r="B53" i="1"/>
  <c r="B52" i="1"/>
  <c r="B51" i="1"/>
  <c r="B50" i="1"/>
  <c r="B49" i="1"/>
  <c r="B48" i="1"/>
  <c r="B47" i="1"/>
  <c r="B46" i="1"/>
  <c r="B45" i="1"/>
  <c r="B44" i="1"/>
  <c r="B43" i="1"/>
  <c r="B42" i="1"/>
  <c r="B41" i="1"/>
  <c r="B40" i="1"/>
  <c r="B39" i="1"/>
  <c r="B38" i="1"/>
  <c r="B37" i="1"/>
  <c r="B36" i="1"/>
  <c r="B35" i="1"/>
  <c r="B34" i="1"/>
  <c r="B33" i="1"/>
  <c r="B32" i="1"/>
  <c r="B31" i="1"/>
  <c r="B30" i="1"/>
  <c r="B29" i="1"/>
  <c r="B28" i="1"/>
  <c r="B27" i="1"/>
  <c r="B26" i="1"/>
  <c r="B25" i="1"/>
  <c r="B24" i="1"/>
  <c r="B23" i="1"/>
  <c r="B22" i="1"/>
  <c r="B21" i="1"/>
  <c r="B20" i="1"/>
  <c r="B19" i="1"/>
  <c r="B18" i="1"/>
  <c r="B17" i="1"/>
  <c r="B16" i="1"/>
  <c r="B15" i="1"/>
  <c r="B14" i="1"/>
  <c r="B13" i="1"/>
  <c r="B12" i="1"/>
  <c r="B11" i="1"/>
  <c r="B10" i="1"/>
  <c r="B9" i="1"/>
  <c r="B8" i="1"/>
  <c r="B7" i="1"/>
  <c r="B6" i="1"/>
  <c r="B5" i="1"/>
  <c r="B4" i="1"/>
  <c r="B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PF1VK175</author>
  </authors>
  <commentList>
    <comment ref="G1145" authorId="0" shapeId="0" xr:uid="{00000000-0006-0000-0100-000001000000}">
      <text>
        <r>
          <rPr>
            <b/>
            <sz val="9"/>
            <rFont val="宋体"/>
            <charset val="134"/>
          </rPr>
          <t>PF1VK175:</t>
        </r>
        <r>
          <rPr>
            <sz val="9"/>
            <rFont val="宋体"/>
            <charset val="134"/>
          </rPr>
          <t xml:space="preserve">
-10000~-8000对应功率因数-1~-0.8</t>
        </r>
      </text>
    </comment>
    <comment ref="H1145" authorId="0" shapeId="0" xr:uid="{00000000-0006-0000-0100-000002000000}">
      <text>
        <r>
          <rPr>
            <b/>
            <sz val="9"/>
            <rFont val="宋体"/>
            <charset val="134"/>
          </rPr>
          <t>PF1VK175:</t>
        </r>
        <r>
          <rPr>
            <sz val="9"/>
            <rFont val="宋体"/>
            <charset val="134"/>
          </rPr>
          <t xml:space="preserve">
8000~10000对应功率因数0.8~1
</t>
        </r>
      </text>
    </comment>
  </commentList>
</comments>
</file>

<file path=xl/sharedStrings.xml><?xml version="1.0" encoding="utf-8"?>
<sst xmlns="http://schemas.openxmlformats.org/spreadsheetml/2006/main" count="12325" uniqueCount="5201">
  <si>
    <t>Write Format</t>
  </si>
  <si>
    <t>Device Address</t>
  </si>
  <si>
    <t>Function Code</t>
  </si>
  <si>
    <t>Start Address</t>
  </si>
  <si>
    <t>Write Register No.</t>
  </si>
  <si>
    <t>Write Byte No.</t>
  </si>
  <si>
    <t>Data to write in</t>
  </si>
  <si>
    <t xml:space="preserve">CRC </t>
  </si>
  <si>
    <t>1 Byte</t>
  </si>
  <si>
    <t>Hi Byte</t>
  </si>
  <si>
    <t>Low Byte</t>
  </si>
  <si>
    <t>Hi Byte 1</t>
  </si>
  <si>
    <t>Low Byte 1</t>
  </si>
  <si>
    <t>…</t>
  </si>
  <si>
    <t>Hi Byte N</t>
  </si>
  <si>
    <t>Low Byte N</t>
  </si>
  <si>
    <t xml:space="preserve">Broadcast Address:0x00;
Device Address:1-247
</t>
  </si>
  <si>
    <t>Write Function Code:0x10</t>
  </si>
  <si>
    <t>For 32bits or 64bit data, it will be sent by Big-endian  mode if there is no special explanation.
For example, sequence to send a 32bits data:
byte3, byte2, byte1, byte0</t>
  </si>
  <si>
    <t>Modbus-CRC16</t>
  </si>
  <si>
    <t>Response Format of Write</t>
  </si>
  <si>
    <t xml:space="preserve">Slave Address
</t>
  </si>
  <si>
    <t>Read Format</t>
  </si>
  <si>
    <t>Read Register No.</t>
  </si>
  <si>
    <t xml:space="preserve">Device Address:1-247
</t>
  </si>
  <si>
    <t xml:space="preserve"> ReadFunction Code:0x03</t>
  </si>
  <si>
    <t>Response Format of Read</t>
  </si>
  <si>
    <t>Data Byte No.</t>
  </si>
  <si>
    <t>Response register data</t>
  </si>
  <si>
    <t>For 32bits or 64bit data, it will be sent by Big-endian  mode if there is no special explaination.
For example , sequence to send a 32bits data:
byte3,byte2,byte1,byte0</t>
  </si>
  <si>
    <t>Abnormal Response</t>
  </si>
  <si>
    <t>Error Code</t>
  </si>
  <si>
    <t>Abnormal Function Code:0x90</t>
  </si>
  <si>
    <t>See Error Code List</t>
  </si>
  <si>
    <t>Read and write explanation</t>
  </si>
  <si>
    <t>Value</t>
  </si>
  <si>
    <t>Name</t>
  </si>
  <si>
    <t xml:space="preserve"> Explanation</t>
  </si>
  <si>
    <t>R</t>
  </si>
  <si>
    <r>
      <rPr>
        <b/>
        <sz val="11"/>
        <color theme="1"/>
        <rFont val="Arial"/>
        <charset val="134"/>
      </rPr>
      <t>R</t>
    </r>
    <r>
      <rPr>
        <sz val="11"/>
        <color theme="1"/>
        <rFont val="Arial"/>
        <charset val="134"/>
      </rPr>
      <t>eadable</t>
    </r>
  </si>
  <si>
    <t>Readable registers</t>
  </si>
  <si>
    <t>W</t>
  </si>
  <si>
    <r>
      <rPr>
        <b/>
        <sz val="11"/>
        <color theme="1"/>
        <rFont val="Arial"/>
        <charset val="134"/>
      </rPr>
      <t>W</t>
    </r>
    <r>
      <rPr>
        <sz val="11"/>
        <color theme="1"/>
        <rFont val="Arial"/>
        <charset val="134"/>
      </rPr>
      <t>ritable</t>
    </r>
  </si>
  <si>
    <t>Writable registers</t>
  </si>
  <si>
    <t>V</t>
  </si>
  <si>
    <r>
      <rPr>
        <b/>
        <sz val="11"/>
        <color theme="1"/>
        <rFont val="Arial"/>
        <charset val="134"/>
      </rPr>
      <t>V</t>
    </r>
    <r>
      <rPr>
        <sz val="11"/>
        <color theme="1"/>
        <rFont val="Arial"/>
        <charset val="134"/>
      </rPr>
      <t>olatile</t>
    </r>
  </si>
  <si>
    <t>Variable registers, support frequent write operations</t>
  </si>
  <si>
    <t>Register address</t>
  </si>
  <si>
    <t>Field</t>
  </si>
  <si>
    <t>Type</t>
  </si>
  <si>
    <t>Accuracy</t>
  </si>
  <si>
    <t>Unit</t>
  </si>
  <si>
    <t>Min</t>
  </si>
  <si>
    <t>Max</t>
  </si>
  <si>
    <t>Read/Write</t>
  </si>
  <si>
    <t>Remarks</t>
  </si>
  <si>
    <t>User</t>
  </si>
  <si>
    <t>General</t>
  </si>
  <si>
    <t>AddressMask_General1</t>
  </si>
  <si>
    <t>U64</t>
  </si>
  <si>
    <t>The validity of 64 addresses above the address range (including the address of this partition) corresponding to each bit of this partition.
0 means invalid; 1 means valid.</t>
  </si>
  <si>
    <t>End User</t>
  </si>
  <si>
    <t>Modbus_Protocol_Version</t>
  </si>
  <si>
    <t>BCD16</t>
  </si>
  <si>
    <t>Version number of this protocol. The protocol version number corresponds to the version number in the cover of this protocol.
Bits 0-7 represent the minor version number, bits 0-3 represent the low version number, and bits 4-7 represent the high version number. Bits 8-15 represent the major version number, of which bits 8-11 represent the low-order version number, and bits 12-15 represent the high-order version number.
Example: The value 0x1234 indicates that the protocol version number is 12.34</t>
  </si>
  <si>
    <t>COMM_MCU_Code</t>
  </si>
  <si>
    <t>ASCII</t>
  </si>
  <si>
    <t>Communication chip code.
Refer to the chip coding specification, not open to modify.
Example: 0x4730 means "G0"</t>
  </si>
  <si>
    <t>CTRL1_MCU_Code</t>
  </si>
  <si>
    <t>No. 1 control chip code.
Refer to the chip coding specification, not open to Modify.
Example: 0x4730 means "G0"</t>
  </si>
  <si>
    <t>CTRL2_MCU_Code</t>
  </si>
  <si>
    <t>No. 2 control chip code name.
Refer to the chip coding specification, not open to Modify.
Example: 0x4730 means "G0"</t>
  </si>
  <si>
    <t>MCU_Code_Rsvd1</t>
  </si>
  <si>
    <t>MCU_Code_Rsvd2</t>
  </si>
  <si>
    <t>MCU_Code_Rsvd3</t>
  </si>
  <si>
    <t>MCU_Code_Rsvd4</t>
  </si>
  <si>
    <t>MCU_Code_Rsvd5</t>
  </si>
  <si>
    <t>MCU_Code_Rsvd6</t>
  </si>
  <si>
    <t>MCU_Code_Rsvd7</t>
  </si>
  <si>
    <t>MCU_Code_Rsvd8</t>
  </si>
  <si>
    <t>MCU_Code_Rsvd9</t>
  </si>
  <si>
    <t>MCU_Code_Rsvd10</t>
  </si>
  <si>
    <t>Protocol_ARM-DSPM</t>
  </si>
  <si>
    <t>0xFFFF</t>
  </si>
  <si>
    <t>Protocol version number between ARM and DSP
The high 8 bits correspond to the protocol version number of ARM-DSPM, and the low 8 bits correspond to the protocol version number of DSPM-ARM
Example: 0x0102 means the protocol version number of ARM-DSPM is 001, and the protocol version number of DSPM-ARM is 002</t>
  </si>
  <si>
    <t>Protocol_Version_Rsvd2</t>
  </si>
  <si>
    <t>Protocol_Version_Rsvd3</t>
  </si>
  <si>
    <t>Protocol_Version_Rsvd4</t>
  </si>
  <si>
    <t>Protocol_Version_Rsvd5</t>
  </si>
  <si>
    <t>Protocol_Version_Rsvd6</t>
  </si>
  <si>
    <t>Protocol_Version_Rsvd7</t>
  </si>
  <si>
    <t>Protocol_Version_Rsvd8</t>
  </si>
  <si>
    <t>Protocol_Version_Rsvd9</t>
  </si>
  <si>
    <t>Protocol_Version_Rsvd10</t>
  </si>
  <si>
    <t>Protocol_Version_Rsvd11</t>
  </si>
  <si>
    <t>Protocol_Version_Rsvd12</t>
  </si>
  <si>
    <t>Protocol_Version_Rsvd13</t>
  </si>
  <si>
    <t>Protocol_Version_Rsvd14</t>
  </si>
  <si>
    <t>Protocol_Version_Rsvd15</t>
  </si>
  <si>
    <t>Protocol_Version_Rsvd16</t>
  </si>
  <si>
    <t>Protocol_Version_Rsvd17</t>
  </si>
  <si>
    <t>Protocol_Version_Rsvd18</t>
  </si>
  <si>
    <t>Protocol_Version_Rsvd19</t>
  </si>
  <si>
    <t>Protocol_Version_Rsvd20</t>
  </si>
  <si>
    <t>Customer ID_0</t>
  </si>
  <si>
    <t>RW</t>
  </si>
  <si>
    <t>Distinguish the ID used by different customers, refer to the customer coding specification
Customer ID_0: Used to mark the customer ID, such as the default SofarSolar is 0x0000.
Example: Trina 0x0001, Skyworth 0x0002, etc.</t>
  </si>
  <si>
    <t>Customer ID_1</t>
  </si>
  <si>
    <t>Customer ID_1: Alternate expansion</t>
  </si>
  <si>
    <t xml:space="preserve"> Real time data (0x0400-0x07FF)</t>
  </si>
  <si>
    <t>System info (0x0400-0x047F)</t>
  </si>
  <si>
    <t>AddressMask_Realtime_SysInfo1</t>
  </si>
  <si>
    <t>SysState</t>
  </si>
  <si>
    <t>U16</t>
  </si>
  <si>
    <r>
      <rPr>
        <sz val="11"/>
        <color theme="1"/>
        <rFont val="Arial"/>
        <charset val="134"/>
      </rPr>
      <t xml:space="preserve">Operating status
0: waiting state
1: Detection status
2: Grid-connected status
3: Emergency power supply status
4: Recoverable fault state
5: Permanent fault status
6: Upgrade status
7: Self-charging status
</t>
    </r>
    <r>
      <rPr>
        <sz val="11"/>
        <color rgb="FFFF0000"/>
        <rFont val="Arial"/>
        <charset val="134"/>
      </rPr>
      <t>8：SVG status
9：PID  status</t>
    </r>
  </si>
  <si>
    <t>Fault1</t>
  </si>
  <si>
    <t>Fault information table 1</t>
  </si>
  <si>
    <t>Fault2</t>
  </si>
  <si>
    <t>Fault information table 2</t>
  </si>
  <si>
    <t>Fault3</t>
  </si>
  <si>
    <t>Fault information table 3</t>
  </si>
  <si>
    <t>Fault4</t>
  </si>
  <si>
    <t>Fault information table 4</t>
  </si>
  <si>
    <t>Fault5</t>
  </si>
  <si>
    <t>Fault information table 5</t>
  </si>
  <si>
    <t>Fault6</t>
  </si>
  <si>
    <t>Fault information table 6</t>
  </si>
  <si>
    <t>Fault7</t>
  </si>
  <si>
    <t>Fault information table 7</t>
  </si>
  <si>
    <t>Fault8</t>
  </si>
  <si>
    <t>Fault information table 8</t>
  </si>
  <si>
    <t>Fault9</t>
  </si>
  <si>
    <t>Fault information table 9</t>
  </si>
  <si>
    <t>Fault10</t>
  </si>
  <si>
    <t>Fault information table 10</t>
  </si>
  <si>
    <t>Fault11</t>
  </si>
  <si>
    <t>Fault information table 11</t>
  </si>
  <si>
    <t>Fault12</t>
  </si>
  <si>
    <t>Fault information table 12</t>
  </si>
  <si>
    <t>Fault13</t>
  </si>
  <si>
    <t>Fault information table 13</t>
  </si>
  <si>
    <t>Fault14</t>
  </si>
  <si>
    <t>Fault information table 14</t>
  </si>
  <si>
    <t>Fault15</t>
  </si>
  <si>
    <t>Fault information table 15</t>
  </si>
  <si>
    <t>Fault16</t>
  </si>
  <si>
    <t>Fault information table 16</t>
  </si>
  <si>
    <t>Fault17</t>
  </si>
  <si>
    <t>Fault information table 17</t>
  </si>
  <si>
    <t>Fault18</t>
  </si>
  <si>
    <t>Fault information table 18</t>
  </si>
  <si>
    <t>Countdown</t>
  </si>
  <si>
    <t>seconds</t>
  </si>
  <si>
    <t>Power-on countdown</t>
  </si>
  <si>
    <t>Temperature_Env1</t>
  </si>
  <si>
    <t>I16</t>
  </si>
  <si>
    <t>℃</t>
  </si>
  <si>
    <t>Ambient temperature 1</t>
  </si>
  <si>
    <t>Temperature_Env2</t>
  </si>
  <si>
    <t>Ambient temperature 2</t>
  </si>
  <si>
    <t>Temperature_HeatSink1</t>
  </si>
  <si>
    <t>Radiator temperature 1</t>
  </si>
  <si>
    <t>Temperature_HeatSink2</t>
  </si>
  <si>
    <t>Radiator temperature 2</t>
  </si>
  <si>
    <t>Temperature_HeatSink3</t>
  </si>
  <si>
    <t>Radiator temperature 3</t>
  </si>
  <si>
    <t>Temperature_HeatSink4</t>
  </si>
  <si>
    <t>Radiator temperature 4</t>
  </si>
  <si>
    <t>Temperature_HeatSink5</t>
  </si>
  <si>
    <t>Radiator temperature 5</t>
  </si>
  <si>
    <t>Temperature_HeatSink6</t>
  </si>
  <si>
    <t>Radiator temperature 6</t>
  </si>
  <si>
    <t>Temperature_Inv1</t>
  </si>
  <si>
    <t>Module temperature 1</t>
  </si>
  <si>
    <t>Temperature_Inv2</t>
  </si>
  <si>
    <t>Module temperature 2</t>
  </si>
  <si>
    <t>Temperature_Inv3</t>
  </si>
  <si>
    <t>Module temperature 3</t>
  </si>
  <si>
    <t>Temp_Rsvd1</t>
  </si>
  <si>
    <t>Reserve temperature 1</t>
  </si>
  <si>
    <t>Temp_Rsvd2</t>
  </si>
  <si>
    <t>Reserve temperature 2</t>
  </si>
  <si>
    <t>Temp_Rsvd3</t>
  </si>
  <si>
    <t>Reserve temperature 3</t>
  </si>
  <si>
    <t>GenerationTime_Today</t>
  </si>
  <si>
    <t>Minute</t>
  </si>
  <si>
    <t>Day of power generation time</t>
  </si>
  <si>
    <t>GenerationTime_Total</t>
  </si>
  <si>
    <t>U32</t>
  </si>
  <si>
    <t>Total power generation time</t>
  </si>
  <si>
    <t>ServiceTime_Total</t>
  </si>
  <si>
    <t>Total running time</t>
  </si>
  <si>
    <t>InsulationResistance</t>
  </si>
  <si>
    <t>kΩ</t>
  </si>
  <si>
    <t>Insulation resistance</t>
  </si>
  <si>
    <t>SysTime_Year</t>
  </si>
  <si>
    <t>System time-year</t>
  </si>
  <si>
    <t>SysTime_Month</t>
  </si>
  <si>
    <t>System time-month</t>
  </si>
  <si>
    <t>SysTime_Date</t>
  </si>
  <si>
    <t>System Time-Daily Minutes</t>
  </si>
  <si>
    <t>SysTime_Hour</t>
  </si>
  <si>
    <t>System time-hour</t>
  </si>
  <si>
    <t>SysTime_Minute</t>
  </si>
  <si>
    <t>System time-minutes</t>
  </si>
  <si>
    <t>SysTime_Second</t>
  </si>
  <si>
    <t>System time-second</t>
  </si>
  <si>
    <t>Fault19</t>
  </si>
  <si>
    <t>Fault message table 19</t>
  </si>
  <si>
    <t>Fault20</t>
  </si>
  <si>
    <t>Fault information table 20</t>
  </si>
  <si>
    <t>Fault21</t>
  </si>
  <si>
    <t>Fault information table 21</t>
  </si>
  <si>
    <t>Fault22</t>
  </si>
  <si>
    <t>Fault information table 22</t>
  </si>
  <si>
    <t>Fault23</t>
  </si>
  <si>
    <t>Fault information table 23</t>
  </si>
  <si>
    <t>Fault24</t>
  </si>
  <si>
    <t>Fault message table 24</t>
  </si>
  <si>
    <t>Fault25</t>
  </si>
  <si>
    <t>Fault information table 25</t>
  </si>
  <si>
    <t>Fault26</t>
  </si>
  <si>
    <t>Fault message table 26</t>
  </si>
  <si>
    <t>Fault27</t>
  </si>
  <si>
    <t>Fault information table 27</t>
  </si>
  <si>
    <t>AddressMask_Realtime_SysInfo2</t>
  </si>
  <si>
    <t>Each Character corresponds to the validity of 64 addresses in this field, . Bit4 represents the address where the highest bit address(Plus 1) of this field located                                                             0 means invalid; 1 means valid.</t>
  </si>
  <si>
    <t>Production_Code</t>
  </si>
  <si>
    <t>Reversed</t>
  </si>
  <si>
    <t>Serial_Number0</t>
  </si>
  <si>
    <t>The 1st and 2nd digits of the serial number. The High 8-bits store the 1st digit of Serial Number, The low 8-bits Store the 2nd digit of Serial number</t>
  </si>
  <si>
    <t>Serial_Number1</t>
  </si>
  <si>
    <t>The 3rd and 4th digits of the serial number. The High 8-bits store the 3rd digit of Serial Number, The low 8-bits Store the 4th digit of Serial number</t>
  </si>
  <si>
    <t>Serial_Number2</t>
  </si>
  <si>
    <t>The 5th and 6th digits of the serial number. The High 8-bits store the5th digit of Serial Number, The low 8-bit Store the 6th digit of Serial number</t>
  </si>
  <si>
    <t>Serial_Number3</t>
  </si>
  <si>
    <t>The 7th and 8th digits of the serial number. The High 8-bits store the 7th digit of Serial Number, The low 8-bits Store the 8th digit of Serial number</t>
  </si>
  <si>
    <t>Serial_Number4</t>
  </si>
  <si>
    <t>The 9th and 10th digits of the serial number. The High 8-bits store the 9th digit of Serial Number, The low 8-bits Store the 10th digit of Serial number</t>
  </si>
  <si>
    <t>Serial_Number5</t>
  </si>
  <si>
    <t>The 11th and 12th digits of the serial number. The High 8-bits store the 11th digit of Serial Number, The low 8-bits Store the 12th digit of Serial number</t>
  </si>
  <si>
    <t>Serial_Number6</t>
  </si>
  <si>
    <t>The 13th and 14th digits of the serial number. The High 8-bits store the 13th digit of Serial Number, The low 8-bits Store the 14th digit of Serial number</t>
  </si>
  <si>
    <t>Serial_Number7</t>
  </si>
  <si>
    <t>The 15th and 16th digits of the serial number. The High 8-bits store the 15th digit of Serial Number, The low 8-bits Store the 16th digit of Serial number</t>
  </si>
  <si>
    <t>Hardware_Version0</t>
  </si>
  <si>
    <t>The 1st and 2nd digits of the Hardware Version. The High 8-bits store the 1st digit of Serial Number, The low 8-bits Store the 2nd digit of Serial number</t>
  </si>
  <si>
    <t>Hardware_Version1</t>
  </si>
  <si>
    <t>The 3rd and 4th digits of the Hardware Version. The High 8-bits store the 3rd digit of Serial Number, The low 8-bits Store the 4th digit of Serial number</t>
  </si>
  <si>
    <t>Software_Version_Stage_COM</t>
  </si>
  <si>
    <t>Bits for communication chip's software version number. The lower 8 bits of the register store the ASCII code. The default value of the official version is'V'.</t>
  </si>
  <si>
    <t>Software_Version_Major_COM</t>
  </si>
  <si>
    <t>Software version number  for Communication chip. For one system, the software version number  need to be consistent for all chips. The high 8 bits of the register store the higher digits. The low 8 bits of the register store the lower digits.</t>
  </si>
  <si>
    <t>Software_Version_Custom_COM</t>
  </si>
  <si>
    <t>Non-standard customization software version number for communication chip. The standard software version number should be"00",For one system, the Non-standard customization  software version number  need to be consistent for all chips, otherwise it will consider as "Fault".  The high 8 bits of the register store the higher digits. The low 8 bits of the register store the lower digits.</t>
  </si>
  <si>
    <t>Software_Version_Minor_COM</t>
  </si>
  <si>
    <t>Subversion software number for communication chip. The high 8 bits of the register store the higher digits; The low 8 bits of the register store the lower digits.</t>
  </si>
  <si>
    <t>Software_Version_Stage_Master</t>
  </si>
  <si>
    <t>Bytes for main control chip's software version number, The lower 8 bits of the register store the ASCII code. The default value of the official version start with 'V'. The high 8 bits of the register store the higher digits; The low 8 bits of the register store the lower digits.</t>
  </si>
  <si>
    <t>Software_Version_Major_Master</t>
  </si>
  <si>
    <t>Software version number  for main control chip. For one system, the software version number  need to be consistent for all chips. The high 8 bits of the register store the higher digits; The low 8 bits of the register store the lower digits.</t>
  </si>
  <si>
    <t>Software_Version_Custom_Master</t>
  </si>
  <si>
    <t>Non-standard customization software version number for main control chip. The standard software version should be"00",For one system, the Non-standard customization  software version number  need to be consistent for all chips, otherwise it will consider as "Fault".  The high 8 bits of the register store the higher digits; The low 8 bits of the register store the lower digits.</t>
  </si>
  <si>
    <t>Software_Version_Minor_Master</t>
  </si>
  <si>
    <t>software subversion number for main control chip. The high 8 bits of the register store the higher digits; The low 8 bits of the register store the lower digits.</t>
  </si>
  <si>
    <t>Software_Version_Stage_Slave</t>
  </si>
  <si>
    <t>Bits for Secondary control chip's software version number, The lower 8 bits of the register store the ASCII code. The default value of the official version is'V'.The high 8 bits of the register store the higher digits; The low 8 bits of the register store the lower digits.</t>
  </si>
  <si>
    <t>Software_Version_Major_Slave</t>
  </si>
  <si>
    <t>Software version number  for Secondary control chip. For one system, the software version number  need to be consistent for all chips. The high 8 bits of the register store the higher digits; The low 8 bits of the register store the lower digits.</t>
  </si>
  <si>
    <t>Software_Version_Custom_Slave</t>
  </si>
  <si>
    <t>Non-standard customization software version number for secondary control chip. The standard software version should be"00",For one system, the Non-standard customization  software version number  need to be consistent for all chips, otherwise it will consider as "Fault".  The high 8 bits of the register store the higher digits; The low 8 bits of the register store the lower digits.</t>
  </si>
  <si>
    <t>Software_Version_Minor_Slave</t>
  </si>
  <si>
    <t>software subversion number for secondary control chip. The high 8 bits of the register store the higher digits; The low 8 bits of the register store the lower digits.</t>
  </si>
  <si>
    <t>Safety_Version_Major</t>
  </si>
  <si>
    <t>main version number for Safety regulation library</t>
  </si>
  <si>
    <t>Safety_version_Minor</t>
  </si>
  <si>
    <t>Sub-version number for Safety regulation library</t>
  </si>
  <si>
    <t>Boot_Version_COM</t>
  </si>
  <si>
    <t>Boot_Version_Master</t>
  </si>
  <si>
    <t>Boot_Version_Slave</t>
  </si>
  <si>
    <t>Safety_Firmware_Version_Stage</t>
  </si>
  <si>
    <t>Safety certification software version number stage definition bit.
The lower 8 bits of the register store the ASCII code. The default value of the official version is'V'.
The high 8 bits of the register store the high digits;
The lower 8 bits of the register store the lower digits.</t>
  </si>
  <si>
    <t>Safety_Firmware_Version_Major</t>
  </si>
  <si>
    <t>The major version number of the safety certification software.
The major version numbers of all chips in the same system must be the same, otherwise it will be regarded as a system failure.
The high 8 bits of the register store the high digits;
The lower 8 bits of the register store the lower digits.</t>
  </si>
  <si>
    <t>Safety_Firmware_Version_Custom</t>
  </si>
  <si>
    <t>Safety certification software non-standard customized version number.
The version number of the standard software is "00". The non-standard customized version numbers of all chips in the same system must be the same, otherwise it will be regarded as a system failure.
The high 8 bits of the register store the high digits;
The lower 8 bits of the register store the lower digits.</t>
  </si>
  <si>
    <t>Safety_Firmware_Version_Minor</t>
  </si>
  <si>
    <t>Safety certification software version number.
The high 8 bits of the register store the high digits;
The lower 8 bits of the register store the lower digits.</t>
  </si>
  <si>
    <t>Safety_Hardware_Version0</t>
  </si>
  <si>
    <t>Safety certification hardware version number 1st and 2nd.
The upper 8 bits of the register store the first bit of the serial number;
The lower 8 bits of the register store the second bit of the serial number.</t>
  </si>
  <si>
    <t>Safety_Hardware_Version1</t>
  </si>
  <si>
    <t>The 3rd and 4th digits of the hardware version number of safety certification.
The upper 8 bits of the register store the third bit of the serial number;
The lower 8 bits of the register store the 4th bit of the serial number.</t>
  </si>
  <si>
    <t>Afci_Ver_Firmware</t>
  </si>
  <si>
    <t>afci firmware version number 'V'
The high 8 bits are reserved.
The lower 8 bits hold the version number.</t>
  </si>
  <si>
    <t>Afci_Ver_Sft</t>
  </si>
  <si>
    <t>afci software version
High 8 bits hold bit 1.
Low 8 bits hold bit 2.</t>
  </si>
  <si>
    <t>Afci_Ver_Hard</t>
  </si>
  <si>
    <t>afci hardware version
High 8 bits hold bit 1.
The lower 8 bits hold bit 2.</t>
  </si>
  <si>
    <t>Afci_Srs_Hard</t>
  </si>
  <si>
    <t>afci hardware serial number
High 8 bits hold bit 1.
Low 8 bits hold bit 2.</t>
  </si>
  <si>
    <t>Afci_Ver_Com</t>
  </si>
  <si>
    <t>afci communication version
High 8 bits hold bit 1.
Low 8 bits hold bit 2.</t>
  </si>
  <si>
    <t>Serial_Number8</t>
  </si>
  <si>
    <t>The 17th and 18th digits of the serial number.
The upper 8 bits of the register store the 17th bit of the serial number;
The lower 8 bits of the register store the 18th bit of the serial number.</t>
  </si>
  <si>
    <t>Serial_Number9</t>
  </si>
  <si>
    <t>The 19th and 20th digits of the serial number.
The high 8 bits of the register store the 19th bit of the serial number;
The lower 8 bits of the register store the 20th bit of the serial number.</t>
  </si>
  <si>
    <t>Serial_Number11_Rsvd0</t>
  </si>
  <si>
    <t>Serial_Number11_Rsvd1</t>
  </si>
  <si>
    <t>Serial_Number12_Rsvd2</t>
  </si>
  <si>
    <t>Serial_Number13_Rsvd3</t>
  </si>
  <si>
    <t>Serial_Number14_Rsvd4</t>
  </si>
  <si>
    <t>State1</t>
  </si>
  <si>
    <t>状态信息表1</t>
  </si>
  <si>
    <t>State2</t>
  </si>
  <si>
    <t>状态信息表2</t>
  </si>
  <si>
    <t>State3</t>
  </si>
  <si>
    <t>状态信息表3</t>
  </si>
  <si>
    <t>State4</t>
  </si>
  <si>
    <t>状态信息表4</t>
  </si>
  <si>
    <t>State5</t>
  </si>
  <si>
    <t>状态信息表5</t>
  </si>
  <si>
    <t>State6</t>
  </si>
  <si>
    <t>状态信息表6</t>
  </si>
  <si>
    <t>State7</t>
  </si>
  <si>
    <t>状态信息表7</t>
  </si>
  <si>
    <t>State8</t>
  </si>
  <si>
    <t>状态信息表8</t>
  </si>
  <si>
    <t>State9</t>
  </si>
  <si>
    <t>状态信息表9</t>
  </si>
  <si>
    <t>On grid output (0x0480-0x04FF)</t>
  </si>
  <si>
    <t>AddressMask_Realtime_GridOutput1</t>
  </si>
  <si>
    <t>Each bit of this field corresponds to the validity of 64 addresses above the address of this field (including the address of this field). Bit4 represents the address where the highest bit address of this field is plus 1.
0 means invalid; 1 means valid.</t>
  </si>
  <si>
    <t>Frequency_Grid</t>
  </si>
  <si>
    <t>Hz</t>
  </si>
  <si>
    <t>Grid frequency</t>
  </si>
  <si>
    <t>ActivePower_Output_Total</t>
  </si>
  <si>
    <t>kW</t>
  </si>
  <si>
    <t>Total active power. Discharge is positive, charge is negative</t>
  </si>
  <si>
    <t>ReactivePower_Output_Total</t>
  </si>
  <si>
    <t>Total reactive power. The inverter end is positive for leading and negative for lagging</t>
  </si>
  <si>
    <t>ApparentPower_Output_Total</t>
  </si>
  <si>
    <t>Total apparent power. Discharge is positive, charge is negative</t>
  </si>
  <si>
    <t>ActivePower_PCC_Total</t>
  </si>
  <si>
    <t>Total PCC active power. Selling electricity is positive, buying electricity is negative</t>
  </si>
  <si>
    <t>ReactivePower_PCC_Total</t>
  </si>
  <si>
    <t>Total PCC reactive power. The inverter end is positive for lead and negative for lag</t>
  </si>
  <si>
    <t>ApparentPower_PCC_Total</t>
  </si>
  <si>
    <t>Total PCC apparent power. Selling electricity is positive, buying electricity is negative</t>
  </si>
  <si>
    <t>GridOutput_Rsvd1</t>
  </si>
  <si>
    <t>Grid-connected output reserved 1</t>
  </si>
  <si>
    <t>GridOutput_Rsvd2</t>
  </si>
  <si>
    <t>Grid-connected output reserved 2</t>
  </si>
  <si>
    <t>Voltage_Phase_R</t>
  </si>
  <si>
    <t>R phase grid voltage</t>
  </si>
  <si>
    <t>Current_Output_R</t>
  </si>
  <si>
    <t>A</t>
  </si>
  <si>
    <t>R-phase inverter output current</t>
  </si>
  <si>
    <t>ActivePower_Output_R</t>
  </si>
  <si>
    <t>The R-phase inverter outputs active power. Discharge is positive, charge is negative</t>
  </si>
  <si>
    <t>ReactivePower_Output_R</t>
  </si>
  <si>
    <t>The R-phase inverter outputs reactive power. The inverter end is positive for lead and negative for lag</t>
  </si>
  <si>
    <t>PowerFactor_Output_R</t>
  </si>
  <si>
    <t>p.u.</t>
  </si>
  <si>
    <t>R-phase power factor. The inverter end is positive for lead and negative for lag</t>
  </si>
  <si>
    <t>Current_PCC_R</t>
  </si>
  <si>
    <t>R phase PCC current</t>
  </si>
  <si>
    <t>ActivePower_PCC_R</t>
  </si>
  <si>
    <t>R-phase PCC active power</t>
  </si>
  <si>
    <t>ReactivePower_PCC_R</t>
  </si>
  <si>
    <t>R-phase PCC reactive power. The inverter end is positive for lead and negative for lag</t>
  </si>
  <si>
    <t>PowerFactor_PCC_R</t>
  </si>
  <si>
    <t>R-phase PCC power factor. The inverter end is positive for lead and negative for lag</t>
  </si>
  <si>
    <t>R_Rsvd1</t>
  </si>
  <si>
    <t>R phase reserved 1</t>
  </si>
  <si>
    <t>R_Rsvd2</t>
  </si>
  <si>
    <t>R phase reserved 2</t>
  </si>
  <si>
    <t>Voltage_Phase_S</t>
  </si>
  <si>
    <t>S phase grid voltage</t>
  </si>
  <si>
    <t>Current_Output_S</t>
  </si>
  <si>
    <t>S phase inverter output current</t>
  </si>
  <si>
    <t>ActivePower_Output_S</t>
  </si>
  <si>
    <t>The S-phase inverter outputs active power. Discharge is positive, charge is negative</t>
  </si>
  <si>
    <t>ReactivePower_Output_S</t>
  </si>
  <si>
    <t>The S-phase inverter outputs reactive power. The inverter end is positive for lead and negative for lag</t>
  </si>
  <si>
    <t>PowerFactor_Output_S</t>
  </si>
  <si>
    <t>S-phase power factor. The inverter end is positive for lead and negative for lag</t>
  </si>
  <si>
    <t>Current_PCC_S</t>
  </si>
  <si>
    <t>S phase PCC current</t>
  </si>
  <si>
    <t>ActivePower_PCC_S</t>
  </si>
  <si>
    <t>S-phase PCC active power. Discharge is positive, charge is negative</t>
  </si>
  <si>
    <t>ReactivePower_PCC_S</t>
  </si>
  <si>
    <t>S-phase PCC reactive power. The inverter end is positive for lead and negative for lag</t>
  </si>
  <si>
    <t>PowerFactor_PCC_S</t>
  </si>
  <si>
    <t>S-phase PCC power factor. The inverter end is positive for lead and negative for lag</t>
  </si>
  <si>
    <t>S_Rsvd1</t>
  </si>
  <si>
    <t>S phase reserved 1</t>
  </si>
  <si>
    <t>S_Rsvd2</t>
  </si>
  <si>
    <t>S phase reserved 2</t>
  </si>
  <si>
    <t>Voltage_Phase_T</t>
  </si>
  <si>
    <t>T phase grid voltage</t>
  </si>
  <si>
    <t>Current_Output_T</t>
  </si>
  <si>
    <t>T-phase inverter output current</t>
  </si>
  <si>
    <t>ActivePower_Output_T</t>
  </si>
  <si>
    <t>The T-phase inverter outputs active power. Discharge is positive, charge is negative</t>
  </si>
  <si>
    <t>ReactivePower_Output_T</t>
  </si>
  <si>
    <t>The T-phase inverter outputs reactive power. The inverter end is positive for lead and negative for lag</t>
  </si>
  <si>
    <t>PowerFactor_Output_T</t>
  </si>
  <si>
    <t>T-phase power factor. The inverter end is positive for lead and negative for lag</t>
  </si>
  <si>
    <t>Current_PCC_T</t>
  </si>
  <si>
    <t>T phase PCC current</t>
  </si>
  <si>
    <t>ActivePower_PCC_T</t>
  </si>
  <si>
    <t>T-phase PCC active power. Discharge is positive, charge is negative</t>
  </si>
  <si>
    <t>ReactivePower_PCC_T</t>
  </si>
  <si>
    <t>T-phase PCC reactive power. The inverter end is positive for lead and negative for lag</t>
  </si>
  <si>
    <t>PowerFactor_PCC_T</t>
  </si>
  <si>
    <t>T-phase PCC power factor. The inverter end is positive for lead and negative for lag</t>
  </si>
  <si>
    <t>T_Rsvd1</t>
  </si>
  <si>
    <t>T phase reserved 1</t>
  </si>
  <si>
    <t>T_Rsvd2</t>
  </si>
  <si>
    <t>T phase reserved 2</t>
  </si>
  <si>
    <t>ActivePower_PV_Ext</t>
  </si>
  <si>
    <t>External power generation</t>
  </si>
  <si>
    <t>ActivePower_Load_Sys</t>
  </si>
  <si>
    <t>System total load power</t>
  </si>
  <si>
    <t>Voltage_Phase_L1N</t>
  </si>
  <si>
    <t>Grid L1 to N voltage effective value</t>
  </si>
  <si>
    <t>Current_Output_L1N</t>
  </si>
  <si>
    <t>L1 output current effective value</t>
  </si>
  <si>
    <t>ActivePower_Output_L1N</t>
  </si>
  <si>
    <t>Active power output on L1 line</t>
  </si>
  <si>
    <t>i</t>
  </si>
  <si>
    <t>Current_PCC_L1N</t>
  </si>
  <si>
    <t>Effective value of CT current on L1 line</t>
  </si>
  <si>
    <t>ActivePower_PCC_L1N</t>
  </si>
  <si>
    <t>PCC active power on L1 line</t>
  </si>
  <si>
    <t>Voltage_Phase_L2N</t>
  </si>
  <si>
    <t>Grid L2 to N voltage effective value</t>
  </si>
  <si>
    <t>Current_Output_L2N</t>
  </si>
  <si>
    <t>L2 output current effective value</t>
  </si>
  <si>
    <t>ActivePower_Output_L2N</t>
  </si>
  <si>
    <t>Active power output on L2 line</t>
  </si>
  <si>
    <t>Current_PCC_L2N</t>
  </si>
  <si>
    <t>Effective value of CT current on L2 line</t>
  </si>
  <si>
    <t>ActivePower_PCC_L2N</t>
  </si>
  <si>
    <t>Voltage_Line_L1</t>
  </si>
  <si>
    <t>L1 line voltage: voltage between R/S phase</t>
  </si>
  <si>
    <t>Voltage_Line_L2</t>
  </si>
  <si>
    <t>L2 line voltage: voltage between S/T phase</t>
  </si>
  <si>
    <t>Voltage_Line_L3</t>
  </si>
  <si>
    <t>L3 line voltage: voltage between T/R phase</t>
  </si>
  <si>
    <t>Power_Factor</t>
  </si>
  <si>
    <t>Total power factor. Overrun is positive and lag is negative at the inverter end</t>
  </si>
  <si>
    <t>Off grid output (0x0500-0x057F)</t>
  </si>
  <si>
    <t>AddressMask_Realtime_EmergencyOutput1</t>
  </si>
  <si>
    <t>Each bit of this field corresponds to the validity of 64 addresses above the address of this field (including the address of this field). Bit4 represents the address where the highest bit address of this field plus 1 is located.
0 means invalid; 1 means valid</t>
  </si>
  <si>
    <t>ActivePower_Load_Total</t>
  </si>
  <si>
    <t xml:space="preserve">Load active power. </t>
  </si>
  <si>
    <t>ReactivePower_Load_Total</t>
  </si>
  <si>
    <t>Load consumption is positive, and feedback is negative</t>
  </si>
  <si>
    <t>ApparentPower_Load_Total</t>
  </si>
  <si>
    <t>Load reactive power
Apparent power of the load. Load consumption is positive, and feedback is negative</t>
  </si>
  <si>
    <t>Frequency_Output</t>
  </si>
  <si>
    <t>Output voltage frequency</t>
  </si>
  <si>
    <t>ESOutput_Rsvd1</t>
  </si>
  <si>
    <t>Off-grid total output reserved 1</t>
  </si>
  <si>
    <t>ESOutput_Rsvd2</t>
  </si>
  <si>
    <t>Off-grid total output reserved 2</t>
  </si>
  <si>
    <t>Voltage_Output_R</t>
  </si>
  <si>
    <t>R-phase inverter output voltage</t>
  </si>
  <si>
    <t>Current_Load_R</t>
  </si>
  <si>
    <t>R phase load current</t>
  </si>
  <si>
    <t>ActivePower_Load_R</t>
  </si>
  <si>
    <t>R-phase load active power. Load consumption is positive, and feedback is negative.</t>
  </si>
  <si>
    <t>ReactivePower_Load_R</t>
  </si>
  <si>
    <t>R-phase load reactive power. The inverter end is positive for lead and negative for lag</t>
  </si>
  <si>
    <t>ApparentPower_Load_R</t>
  </si>
  <si>
    <t>kVA</t>
  </si>
  <si>
    <t>Apparent power of R-phase load. Load consumption is positive, and feedback is negative.</t>
  </si>
  <si>
    <t>LoadPeakRatio_R</t>
  </si>
  <si>
    <t>R phase load peak ratio</t>
  </si>
  <si>
    <t>Voltage_Load_R</t>
  </si>
  <si>
    <t>R corresponding emergency load voltage</t>
  </si>
  <si>
    <t>ESR_Rsvd2</t>
  </si>
  <si>
    <t>Voltage_Output_S</t>
  </si>
  <si>
    <t>S phase inverter output voltage</t>
  </si>
  <si>
    <t>Current_Load_S</t>
  </si>
  <si>
    <t>S phase load current</t>
  </si>
  <si>
    <t>ActivePower_Load_S</t>
  </si>
  <si>
    <t>S-phase load active power. Load consumption is positive, and feedback is negative.</t>
  </si>
  <si>
    <t>ReactivePower_Load_S</t>
  </si>
  <si>
    <t>S-phase load reactive power. The inverter end is positive for lead and negative for lag</t>
  </si>
  <si>
    <t>ApparentPower_Load_S</t>
  </si>
  <si>
    <t>Apparent power of S-phase load. Load consumption is positive, and feedback is negative.</t>
  </si>
  <si>
    <t>LoadPeakRatio_S</t>
  </si>
  <si>
    <t>S phase load peak ratio</t>
  </si>
  <si>
    <t>Voltage_Load_S</t>
  </si>
  <si>
    <t>S corresponding emergency load voltage</t>
  </si>
  <si>
    <t>ESS_Rsvd2</t>
  </si>
  <si>
    <t>Voltage_Output_T</t>
  </si>
  <si>
    <t>T-phase inverter output voltage</t>
  </si>
  <si>
    <t>Current_Load_T</t>
  </si>
  <si>
    <t>T phase load current</t>
  </si>
  <si>
    <t>ActivePower_Load_T</t>
  </si>
  <si>
    <t>T-phase load active power. Load consumption is positive, and feedback is negative.</t>
  </si>
  <si>
    <t>ReactivePower_Load_T</t>
  </si>
  <si>
    <t>T-phase load reactive power. The inverter end is positive for lead and negative for lag</t>
  </si>
  <si>
    <t>ApparentPower_Load_T</t>
  </si>
  <si>
    <t>Apparent power of T-phase load. Load consumption is positive, and feedback is negative.</t>
  </si>
  <si>
    <t>LoadPeakRatio_T</t>
  </si>
  <si>
    <t>T-phase load peak ratio</t>
  </si>
  <si>
    <t>Voltage_Load_T</t>
  </si>
  <si>
    <t>T corresponding emergency load voltage</t>
  </si>
  <si>
    <t>EST_Rsvd2</t>
  </si>
  <si>
    <t>Voltage_Output_L1N</t>
  </si>
  <si>
    <t>Inverter L1 to N voltage effective value</t>
  </si>
  <si>
    <t>Current_Load_L1N</t>
  </si>
  <si>
    <t>L1 load current effective value</t>
  </si>
  <si>
    <t>ActivePower_Load_L1N</t>
  </si>
  <si>
    <t>Load L1 to N active power</t>
  </si>
  <si>
    <t>Voltage_Output_L2N</t>
  </si>
  <si>
    <t>Effective value of inverter L2 to N voltage</t>
  </si>
  <si>
    <t>Current_Load_L2N</t>
  </si>
  <si>
    <t>L2 load current effective value</t>
  </si>
  <si>
    <t>ActivePower_Load_L2N</t>
  </si>
  <si>
    <t>Load L2 to N active power</t>
  </si>
  <si>
    <t>PV input (0x0580-0x05FF)</t>
  </si>
  <si>
    <t>AddressMask_Realtime_Input_PV1</t>
  </si>
  <si>
    <t xml:space="preserve">
Each bit of this field corresponds to the validity of 64 addresses above the address of this field (including the address of this field). Bit4 represents the address where the highest bit address of this field is plus 1.
0 means invalid; 1 means valid</t>
  </si>
  <si>
    <t>Voltage_PV1</t>
  </si>
  <si>
    <t>The first PV voltage</t>
  </si>
  <si>
    <t>Current_PV1</t>
  </si>
  <si>
    <t>The first PV current</t>
  </si>
  <si>
    <t>Power_PV1</t>
  </si>
  <si>
    <t>PV power of the first road</t>
  </si>
  <si>
    <t>Voltage_PV2</t>
  </si>
  <si>
    <t>The second PV voltage</t>
  </si>
  <si>
    <t>Current_PV2</t>
  </si>
  <si>
    <t>The second PV current</t>
  </si>
  <si>
    <t>Power_PV2</t>
  </si>
  <si>
    <t>PV power of the 2nd road</t>
  </si>
  <si>
    <t>Voltage_PV3</t>
  </si>
  <si>
    <t>No. 3 PV voltage</t>
  </si>
  <si>
    <t>Current_PV3</t>
  </si>
  <si>
    <t>No. 3 PV current</t>
  </si>
  <si>
    <t>Power_PV3</t>
  </si>
  <si>
    <t>No. 3 PV power</t>
  </si>
  <si>
    <t>Voltage_PV4</t>
  </si>
  <si>
    <t>No. 4 PV voltage</t>
  </si>
  <si>
    <t>Current_PV4</t>
  </si>
  <si>
    <t>No. 4 PV current</t>
  </si>
  <si>
    <t>Power_PV4</t>
  </si>
  <si>
    <t>No. 4 PV power</t>
  </si>
  <si>
    <t>Voltage_PV5</t>
  </si>
  <si>
    <t>No. 5 PV voltage</t>
  </si>
  <si>
    <t>Current_PV5</t>
  </si>
  <si>
    <t>No. 5 PV current</t>
  </si>
  <si>
    <t>Power_PV5</t>
  </si>
  <si>
    <t>No. 5 PV power</t>
  </si>
  <si>
    <t>Voltage_PV6</t>
  </si>
  <si>
    <t>No. 6 PV voltage</t>
  </si>
  <si>
    <t>Current_PV6</t>
  </si>
  <si>
    <t>No. 6 PV current</t>
  </si>
  <si>
    <t>Power_PV6</t>
  </si>
  <si>
    <t>No. 6 PV power</t>
  </si>
  <si>
    <t>Voltage_PV7</t>
  </si>
  <si>
    <t>No. 7 PV voltage</t>
  </si>
  <si>
    <t>Current_PV7</t>
  </si>
  <si>
    <t>No. 7 PV current</t>
  </si>
  <si>
    <t>Power_PV7</t>
  </si>
  <si>
    <t>No. 7 PV power</t>
  </si>
  <si>
    <t>Voltage_PV8</t>
  </si>
  <si>
    <t>No. 8 PV voltage</t>
  </si>
  <si>
    <t>Current_PV8</t>
  </si>
  <si>
    <t>No. 8 PV current</t>
  </si>
  <si>
    <t>Power_PV8</t>
  </si>
  <si>
    <t>No. 8 PV power</t>
  </si>
  <si>
    <t>Voltage_PV9</t>
  </si>
  <si>
    <t>No. 9 PV voltage</t>
  </si>
  <si>
    <t>Current_PV9</t>
  </si>
  <si>
    <t>No. 9 PV current</t>
  </si>
  <si>
    <t>Power_PV9</t>
  </si>
  <si>
    <t>No. 9 PV power</t>
  </si>
  <si>
    <t>Voltage_PV10</t>
  </si>
  <si>
    <t>No. 10 PV voltage</t>
  </si>
  <si>
    <t>Current_PV10</t>
  </si>
  <si>
    <t>No. 10 PV current</t>
  </si>
  <si>
    <t>Power_PV10</t>
  </si>
  <si>
    <t>No. 10 PV power</t>
  </si>
  <si>
    <t>Voltage_PV11</t>
  </si>
  <si>
    <t>11th PV voltage</t>
  </si>
  <si>
    <t>Current_PV11</t>
  </si>
  <si>
    <t>11th PV current</t>
  </si>
  <si>
    <t>Power_PV11</t>
  </si>
  <si>
    <t>11th PV power</t>
  </si>
  <si>
    <t>Voltage_PV12</t>
  </si>
  <si>
    <t>12th PV voltage</t>
  </si>
  <si>
    <t>Current_PV12</t>
  </si>
  <si>
    <t>12th PV current</t>
  </si>
  <si>
    <t>Power_PV12</t>
  </si>
  <si>
    <t>12th PV power</t>
  </si>
  <si>
    <t>Voltage_PV13</t>
  </si>
  <si>
    <t>13th PV voltage</t>
  </si>
  <si>
    <t>Current_PV13</t>
  </si>
  <si>
    <t>13th PV current</t>
  </si>
  <si>
    <t>Power_PV13</t>
  </si>
  <si>
    <t>13th PV power</t>
  </si>
  <si>
    <t>Voltage_PV14</t>
  </si>
  <si>
    <t>No. 14 PV voltage</t>
  </si>
  <si>
    <t>Current_PV14</t>
  </si>
  <si>
    <t>No. 14 PV current</t>
  </si>
  <si>
    <t>Power_PV14</t>
  </si>
  <si>
    <t>No. 14 PV power</t>
  </si>
  <si>
    <t>Voltage_PV15</t>
  </si>
  <si>
    <t>15th PV voltage</t>
  </si>
  <si>
    <t>Current_PV15</t>
  </si>
  <si>
    <t>15th PV current</t>
  </si>
  <si>
    <t>Power_PV15</t>
  </si>
  <si>
    <t>15th PV power</t>
  </si>
  <si>
    <t>Voltage_PV16</t>
  </si>
  <si>
    <t>16th PV voltage</t>
  </si>
  <si>
    <t>Current_PV16</t>
  </si>
  <si>
    <t>16th PV current</t>
  </si>
  <si>
    <t>Power_PV16</t>
  </si>
  <si>
    <t>16th PV power</t>
  </si>
  <si>
    <t>AddressMask_Realtime_Input_PV2</t>
  </si>
  <si>
    <t xml:space="preserve">Each bit of this field corresponds to the validity of 64 addresses above the address of this field (including the address of this field). Bit4 represents the address where the highest bit address of this field plus 1 is located.
0 means invalid; 1 means valid. </t>
  </si>
  <si>
    <t>Power_PV_Total</t>
  </si>
  <si>
    <t>Total PV power</t>
  </si>
  <si>
    <t>Battery input (0x0600-0x067F)</t>
  </si>
  <si>
    <t>AddressMask_Realtime_Input_Bat1</t>
  </si>
  <si>
    <t>Each bit of this field corresponds to the validity of 64 addresses above the address of this field (including the address of this field). Bit4 represents the address where the highest bit address of this field is plus 1.
0 means invalid; 1 means valid</t>
  </si>
  <si>
    <t>Voltage_Bat1</t>
  </si>
  <si>
    <t>No. 1 battery pack voltage</t>
  </si>
  <si>
    <t>Current_Bat1</t>
  </si>
  <si>
    <t>The charging and discharging current of the first battery pack. Charge is positive, discharge is negative</t>
  </si>
  <si>
    <t>Power_Bat1</t>
  </si>
  <si>
    <t>The charging and discharging power of the first battery pack. Charge is positive, discharge is negative</t>
  </si>
  <si>
    <t>Temperature_Env_Bat1</t>
  </si>
  <si>
    <t>Ambient temperature of the first battery pack</t>
  </si>
  <si>
    <t>SOC_Bat1</t>
  </si>
  <si>
    <t>%</t>
  </si>
  <si>
    <t>No. 1 battery pack SOC</t>
  </si>
  <si>
    <t>SOH_Bat1</t>
  </si>
  <si>
    <t>No. 1 battery pack SOH</t>
  </si>
  <si>
    <t>ChargeCycle_Bat1</t>
  </si>
  <si>
    <t>cycle</t>
  </si>
  <si>
    <t>Number of cycles of the first battery pack</t>
  </si>
  <si>
    <t>Voltage_Bat2</t>
  </si>
  <si>
    <t>No. 2 battery pack voltage</t>
  </si>
  <si>
    <t>Current_Bat2</t>
  </si>
  <si>
    <t>The charging and discharging current of the second battery pack. Charge is positive, discharge is negative</t>
  </si>
  <si>
    <t>Power_Bat2</t>
  </si>
  <si>
    <t>The charging and discharging power of the second battery pack. Charge is positive, discharge is negative</t>
  </si>
  <si>
    <t>Temperature_Env_Bat2</t>
  </si>
  <si>
    <t>Ambient temperature of the second battery pack</t>
  </si>
  <si>
    <t>SOC_Bat2</t>
  </si>
  <si>
    <t>2nd battery pack SOC</t>
  </si>
  <si>
    <t>SOH_Bat2</t>
  </si>
  <si>
    <t>2nd battery pack SOH</t>
  </si>
  <si>
    <t>ChargeCycle_Bat2</t>
  </si>
  <si>
    <t>Number of cycles of the second battery pack</t>
  </si>
  <si>
    <t>Voltage_Bat3</t>
  </si>
  <si>
    <t>No. 3 battery pack voltage</t>
  </si>
  <si>
    <t>Current_Bat3</t>
  </si>
  <si>
    <t>The charging and discharging current of the third battery pack. Charge is positive, discharge is negative</t>
  </si>
  <si>
    <t>Power_Bat3</t>
  </si>
  <si>
    <t>The charging and discharging power of the third battery pack. Charge is positive, discharge is negative</t>
  </si>
  <si>
    <t>Temperature_Env_Bat3</t>
  </si>
  <si>
    <t>Ambient temperature of the third battery pack</t>
  </si>
  <si>
    <t>SOC_Bat3</t>
  </si>
  <si>
    <t>No. 3 battery pack SOC</t>
  </si>
  <si>
    <t>SOH_Bat3</t>
  </si>
  <si>
    <t>No. 3 battery pack SOH</t>
  </si>
  <si>
    <t>ChargeCycle_Bat3</t>
  </si>
  <si>
    <t>Number of cycles of the third battery pack</t>
  </si>
  <si>
    <t>Voltage_Bat4</t>
  </si>
  <si>
    <t>No. 4 battery pack voltage</t>
  </si>
  <si>
    <t>Current_Bat4</t>
  </si>
  <si>
    <t>Charging and discharging current of No. 4 battery pack. Charge is positive, discharge is negative</t>
  </si>
  <si>
    <t>Power_Bat4</t>
  </si>
  <si>
    <t>Charging and discharging power of the 4th battery pack. Charge is positive, discharge is negative</t>
  </si>
  <si>
    <t>Temperature_Env_Bat4</t>
  </si>
  <si>
    <t>Ambient temperature of battery pack No. 4</t>
  </si>
  <si>
    <t>SOC_Bat4</t>
  </si>
  <si>
    <t>No. 4 battery pack SOC</t>
  </si>
  <si>
    <t>SOH_Bat4</t>
  </si>
  <si>
    <t>No. 4 battery pack SOH</t>
  </si>
  <si>
    <t>ChargeCycle_Bat4</t>
  </si>
  <si>
    <t>Number of cycles of the 4th battery pack</t>
  </si>
  <si>
    <t>Voltage_Bat5</t>
  </si>
  <si>
    <t>No. 5 battery pack voltage</t>
  </si>
  <si>
    <t>Current_Bat5</t>
  </si>
  <si>
    <t>No. 5 battery pack charging and discharging current. Charge is positive, discharge is negative</t>
  </si>
  <si>
    <t>Power_Bat5</t>
  </si>
  <si>
    <t>Charging and discharging power of No. 5 battery pack. Charge is positive, discharge is negative</t>
  </si>
  <si>
    <t>Temperature_Env_Bat5</t>
  </si>
  <si>
    <t>Ambient temperature of battery pack No. 5</t>
  </si>
  <si>
    <t>SOC_Bat5</t>
  </si>
  <si>
    <t>No. 5 battery pack SOC</t>
  </si>
  <si>
    <t>SOH_Bat5</t>
  </si>
  <si>
    <t>No. 5 battery pack SOH</t>
  </si>
  <si>
    <t>ChargeCycle_Bat5</t>
  </si>
  <si>
    <t>Number of cycles of the 5th battery pack</t>
  </si>
  <si>
    <t>Voltage_Bat6</t>
  </si>
  <si>
    <t>No. 6 battery pack voltage</t>
  </si>
  <si>
    <t>Current_Bat6</t>
  </si>
  <si>
    <t>No. 6 battery pack charge and discharge current. Charge is positive, discharge is negative</t>
  </si>
  <si>
    <t>Power_Bat6</t>
  </si>
  <si>
    <t>Charging and discharging power of No. 6 battery pack. Charge is positive, discharge is negative</t>
  </si>
  <si>
    <t>Temperature_Env_Bat6</t>
  </si>
  <si>
    <t>Ambient temperature of the 6th battery pack</t>
  </si>
  <si>
    <t>SOC_Bat6</t>
  </si>
  <si>
    <t>6th battery pack SOC</t>
  </si>
  <si>
    <t>SOH_Bat6</t>
  </si>
  <si>
    <t>No. 6 battery pack SOH</t>
  </si>
  <si>
    <t>ChargeCycle_Bat6</t>
  </si>
  <si>
    <t>Number of cycles of the 6th battery pack</t>
  </si>
  <si>
    <t>Voltage_Bat7</t>
  </si>
  <si>
    <t>No. 7 battery pack voltage</t>
  </si>
  <si>
    <t>Current_Bat7</t>
  </si>
  <si>
    <t>No. 7 battery pack charging and discharging current. Charge is positive, discharge is negative</t>
  </si>
  <si>
    <t>Power_Bat7</t>
  </si>
  <si>
    <t>Charging and discharging power of No. 7 battery pack. Charge is positive, discharge is negative</t>
  </si>
  <si>
    <t>Temperature_Env_Bat7</t>
  </si>
  <si>
    <t>Ambient temperature of battery pack No. 7</t>
  </si>
  <si>
    <t>SOC_Bat7</t>
  </si>
  <si>
    <t>No. 7 battery pack SOC</t>
  </si>
  <si>
    <t>SOH_Bat7</t>
  </si>
  <si>
    <t>No. 7 battery pack SOH</t>
  </si>
  <si>
    <t>ChargeCycle_Bat7</t>
  </si>
  <si>
    <t>No. 7 battery pack cycle times</t>
  </si>
  <si>
    <t>Voltage_Bat8</t>
  </si>
  <si>
    <t>No. 8 battery pack voltage</t>
  </si>
  <si>
    <t>Current_Bat8</t>
  </si>
  <si>
    <t>Charging and discharging current of No. 8 battery pack. Charge is positive, discharge is negative</t>
  </si>
  <si>
    <t>Power_Bat8</t>
  </si>
  <si>
    <t>Charging and discharging power of No. 8 battery pack. Charge is positive, discharge is negative</t>
  </si>
  <si>
    <t>Temperature_Env_Bat8</t>
  </si>
  <si>
    <t>Ambient temperature of the 8th battery pack</t>
  </si>
  <si>
    <t>SOC_Bat8</t>
  </si>
  <si>
    <t>No. 8 battery pack SOC</t>
  </si>
  <si>
    <t>SOH_Bat8</t>
  </si>
  <si>
    <t>No. 8 battery pack SOH</t>
  </si>
  <si>
    <t>ChargeCycle_Bat8</t>
  </si>
  <si>
    <t>Number of cycles of the 8th battery pack</t>
  </si>
  <si>
    <t>AddressMask_Realtime_Input_Bat2</t>
  </si>
  <si>
    <t>Voltage_Bat9</t>
  </si>
  <si>
    <t>No. 9 battery pack voltage</t>
  </si>
  <si>
    <t>Current_Bat9</t>
  </si>
  <si>
    <t>No. 9 battery pack charging and discharging current. Charge is positive, discharge is negative</t>
  </si>
  <si>
    <t>Power_Bat9</t>
  </si>
  <si>
    <t>The charging and discharging power of the 9th battery pack. Charge is positive, discharge is negative</t>
  </si>
  <si>
    <t>Temperature_Env_Bat9</t>
  </si>
  <si>
    <t>Ambient temperature of the 9th battery pack</t>
  </si>
  <si>
    <t>SOC_Bat9</t>
  </si>
  <si>
    <t>No. 9 battery pack SOC</t>
  </si>
  <si>
    <t>SOH_Bat9</t>
  </si>
  <si>
    <t>No. 9 battery pack SOH</t>
  </si>
  <si>
    <t>ChargeCycle_Bat9</t>
  </si>
  <si>
    <t>Number of cycles of the 9th battery pack</t>
  </si>
  <si>
    <t>Voltage_Bat10</t>
  </si>
  <si>
    <t>No. 10 battery pack voltage</t>
  </si>
  <si>
    <t>Current_Bat10</t>
  </si>
  <si>
    <t>No. 10 battery pack charge and discharge current. Charge is positive, discharge is negative</t>
  </si>
  <si>
    <t>Power_Bat10</t>
  </si>
  <si>
    <t>Charging and discharging power of No. 10 battery pack. Charge is positive, discharge is negative</t>
  </si>
  <si>
    <t>Temperature_Env_Bat10</t>
  </si>
  <si>
    <t>Ambient temperature of No. 10 battery pack</t>
  </si>
  <si>
    <t>SOC_Bat10</t>
  </si>
  <si>
    <t>No. 10 battery pack SOC</t>
  </si>
  <si>
    <t>SOH_Bat10</t>
  </si>
  <si>
    <t>No. 10 battery pack SOH</t>
  </si>
  <si>
    <t>ChargeCycle_Bat10</t>
  </si>
  <si>
    <t>Number of cycles of the 10th battery pack</t>
  </si>
  <si>
    <t>Voltage_Bat11</t>
  </si>
  <si>
    <t>No. 11 battery pack voltage</t>
  </si>
  <si>
    <t>Current_Bat11</t>
  </si>
  <si>
    <t>The charging and discharging current of No. 11 battery pack. Charge is positive, discharge is negative</t>
  </si>
  <si>
    <t>Power_Bat11</t>
  </si>
  <si>
    <t>Charging and discharging power of No. 11 battery pack. Charge is positive, discharge is negative</t>
  </si>
  <si>
    <t>Temperature_Env_Bat11</t>
  </si>
  <si>
    <t>Ambient temperature of battery pack No. 11</t>
  </si>
  <si>
    <t>SOC_Bat11</t>
  </si>
  <si>
    <t>No. 11 battery pack SOC</t>
  </si>
  <si>
    <t>SOH_Bat11</t>
  </si>
  <si>
    <t>No. 11 battery pack SOH</t>
  </si>
  <si>
    <t>ChargeCycle_Bat11</t>
  </si>
  <si>
    <t>Number of cycles of the 11th battery pack</t>
  </si>
  <si>
    <t>Voltage_Bat12</t>
  </si>
  <si>
    <t>No. 12 battery pack voltage</t>
  </si>
  <si>
    <t>Current_Bat12</t>
  </si>
  <si>
    <t>Charging and discharging current of No. 12 battery pack. Charge is positive, discharge is negative</t>
  </si>
  <si>
    <t>Power_Bat12</t>
  </si>
  <si>
    <t>Charging and discharging power of No. 12 battery pack. Charge is positive, discharge is negative</t>
  </si>
  <si>
    <t>Temperature_Env_Bat12</t>
  </si>
  <si>
    <t>Ambient temperature of the 12th battery pack</t>
  </si>
  <si>
    <t>SOC_Bat12</t>
  </si>
  <si>
    <t>No. 12 battery pack SOC</t>
  </si>
  <si>
    <t>SOH_Bat12</t>
  </si>
  <si>
    <t>No. 12 battery pack SOH</t>
  </si>
  <si>
    <t>ChargeCycle_Bat12</t>
  </si>
  <si>
    <t>Number of cycles of the 12th battery pack</t>
  </si>
  <si>
    <t>Power_Bat_Total</t>
  </si>
  <si>
    <t>Total battery charge and discharge power. Charge is positive, discharge is negative</t>
  </si>
  <si>
    <t>SOC_Bat_Average</t>
  </si>
  <si>
    <t>Summarize the average value of battery pack SOC</t>
  </si>
  <si>
    <t>SOH_Bat</t>
  </si>
  <si>
    <t>Summary battery pack SOH</t>
  </si>
  <si>
    <t>Power (0x0680-0x06BF)</t>
  </si>
  <si>
    <t>AddressMask_Realtime_ElectricityStatistics1</t>
  </si>
  <si>
    <t>PV_Generation_Today</t>
  </si>
  <si>
    <t>kWh</t>
  </si>
  <si>
    <t xml:space="preserve">
Power generation of the day</t>
  </si>
  <si>
    <t>PV_Generation_Total</t>
  </si>
  <si>
    <t>Load_Consumption_Today</t>
  </si>
  <si>
    <t>Load power consumption of the day</t>
  </si>
  <si>
    <t>Load_Consumption_Total</t>
  </si>
  <si>
    <t>Total load power consumption</t>
  </si>
  <si>
    <t>Energy_Purchase_Today</t>
  </si>
  <si>
    <t>Buy electricity on the day</t>
  </si>
  <si>
    <t>Energy_Purchase_Total</t>
  </si>
  <si>
    <t>Total electricity purchased</t>
  </si>
  <si>
    <t>Energy_Selling_Today</t>
  </si>
  <si>
    <t>Electricity sold on the day</t>
  </si>
  <si>
    <t>Energy_Selling_Total</t>
  </si>
  <si>
    <t>Total electricity sold</t>
  </si>
  <si>
    <t>Bat_Charge_Today</t>
  </si>
  <si>
    <t>Battery charge capacity of the day</t>
  </si>
  <si>
    <t>Bat_Charge_Total</t>
  </si>
  <si>
    <t>Total battery charge</t>
  </si>
  <si>
    <t>Bat_Discharge_Today</t>
  </si>
  <si>
    <t>Battery discharge capacity of the day</t>
  </si>
  <si>
    <t>Bat_Discharge_Total</t>
  </si>
  <si>
    <t>Total battery discharge</t>
  </si>
  <si>
    <t>Internal info (0x06C0-0x06FF)</t>
  </si>
  <si>
    <t>AddressMask_Realtime_ClassifiedInfo1</t>
  </si>
  <si>
    <t>Installer</t>
  </si>
  <si>
    <t>GFCI</t>
  </si>
  <si>
    <t>mA</t>
  </si>
  <si>
    <t>Leakage current</t>
  </si>
  <si>
    <t>Current_Bus_Balance</t>
  </si>
  <si>
    <t>Balance current</t>
  </si>
  <si>
    <t>DCI_R</t>
  </si>
  <si>
    <t>R-phase current DC component</t>
  </si>
  <si>
    <t>DCI_S</t>
  </si>
  <si>
    <t>S-phase current DC component</t>
  </si>
  <si>
    <t>DCI_T</t>
  </si>
  <si>
    <t>T-phase current DC component</t>
  </si>
  <si>
    <t>DCV_R</t>
  </si>
  <si>
    <t>mV</t>
  </si>
  <si>
    <t>R-phase voltage DC component</t>
  </si>
  <si>
    <t>DCV_S</t>
  </si>
  <si>
    <t>S-phase voltage DC component</t>
  </si>
  <si>
    <t>DCV_T</t>
  </si>
  <si>
    <t>T-phase voltage DC component</t>
  </si>
  <si>
    <t>Voltage_Bus</t>
  </si>
  <si>
    <t>Total BUS voltage</t>
  </si>
  <si>
    <t>Voltage_Bus_P</t>
  </si>
  <si>
    <t>BUS positive voltage</t>
  </si>
  <si>
    <t>Voltage_Bus_N</t>
  </si>
  <si>
    <t>BUS negative voltage</t>
  </si>
  <si>
    <t>Voltage_Bus_LLC</t>
  </si>
  <si>
    <t>LLC Bus voltage</t>
  </si>
  <si>
    <t>Current_BuckBoost</t>
  </si>
  <si>
    <t>BuckBoost current</t>
  </si>
  <si>
    <t>Voltage_Bus_P_Half</t>
  </si>
  <si>
    <t>BUS positive half voltage</t>
  </si>
  <si>
    <t>Voltage_Bus_N_Half</t>
  </si>
  <si>
    <t>BUS negative half voltage</t>
  </si>
  <si>
    <t>FlyingCap_Voltage1</t>
  </si>
  <si>
    <t>PV1 flying capacitor voltage</t>
  </si>
  <si>
    <t>FlyingCap_Voltage2</t>
  </si>
  <si>
    <t>PV2 flying capacitor voltage</t>
  </si>
  <si>
    <t>FlyingCap_Voltage3</t>
  </si>
  <si>
    <t>PV3 flying capacitor voltage</t>
  </si>
  <si>
    <t>FlyingCap_Voltage4</t>
  </si>
  <si>
    <t>PV4 flying capacitor voltage</t>
  </si>
  <si>
    <t>FlyingCap_Voltage5</t>
  </si>
  <si>
    <t>PV5 flying capacitor voltage</t>
  </si>
  <si>
    <t>FlyingCap_Voltage6</t>
  </si>
  <si>
    <t>PV6 flying capacitor voltage</t>
  </si>
  <si>
    <t>FlyingCap_Voltage7</t>
  </si>
  <si>
    <t>PV7 flying capacitor voltage</t>
  </si>
  <si>
    <t>FlyingCap_Voltage8</t>
  </si>
  <si>
    <t>PV8 flying capacitor voltage</t>
  </si>
  <si>
    <t>FlyingCap_Voltage9</t>
  </si>
  <si>
    <t>PV9 flying capacitor voltage</t>
  </si>
  <si>
    <t>FlyingCap_Voltage10</t>
  </si>
  <si>
    <t>PV10 flying capacitor voltage</t>
  </si>
  <si>
    <t>FlyingCap_Voltage11</t>
  </si>
  <si>
    <t>PV11 flying capacitor voltage</t>
  </si>
  <si>
    <t>FlyingCap_Voltage12</t>
  </si>
  <si>
    <t>PV12 flying capacitor voltage</t>
  </si>
  <si>
    <t>FlyingCap_Voltage13</t>
  </si>
  <si>
    <t>PV13 flying capacitor voltage</t>
  </si>
  <si>
    <t>FlyingCap_Voltage14</t>
  </si>
  <si>
    <t>PV14 flying capacitor voltage</t>
  </si>
  <si>
    <t>FlyingCap_Voltage15</t>
  </si>
  <si>
    <t>PV15 flying capacitor voltage</t>
  </si>
  <si>
    <t>FlyingCap_Voltage16</t>
  </si>
  <si>
    <t>PV16 flying capacitor voltage</t>
  </si>
  <si>
    <t>Internal_Info1</t>
  </si>
  <si>
    <t>Internal info 1</t>
  </si>
  <si>
    <t>Internal_Info2</t>
  </si>
  <si>
    <t>Internal info 2</t>
  </si>
  <si>
    <t>Internal_Info3</t>
  </si>
  <si>
    <t>Internal info 3</t>
  </si>
  <si>
    <t>Internal_Info4</t>
  </si>
  <si>
    <t>Internal info 4</t>
  </si>
  <si>
    <t>Internal_Info5</t>
  </si>
  <si>
    <t>Internal info 5</t>
  </si>
  <si>
    <t>Internal_Info6</t>
  </si>
  <si>
    <t>Internal info 6</t>
  </si>
  <si>
    <t>Internal_Info7</t>
  </si>
  <si>
    <t>Internal info 7</t>
  </si>
  <si>
    <t>Internal_Info8</t>
  </si>
  <si>
    <t>Internal info 8</t>
  </si>
  <si>
    <t>Internal_Info9</t>
  </si>
  <si>
    <t>Internal info 9</t>
  </si>
  <si>
    <t>Internal_Info10</t>
  </si>
  <si>
    <t>Internal info 10</t>
  </si>
  <si>
    <t>Combined info (0x0700-0x077F)</t>
  </si>
  <si>
    <t>AddressMask_Realtime_CombinerInfo1</t>
  </si>
  <si>
    <t>Voltage_Group1</t>
  </si>
  <si>
    <t>The first group of bus voltage</t>
  </si>
  <si>
    <t>Current_Group1_Branch1</t>
  </si>
  <si>
    <t>The first group of the first string current</t>
  </si>
  <si>
    <t>Current_Group1_Branch2</t>
  </si>
  <si>
    <t>The first group and the second string current</t>
  </si>
  <si>
    <t>Voltage_Group2</t>
  </si>
  <si>
    <t>The second group of bus voltage</t>
  </si>
  <si>
    <t>Current_Group2_Branch1</t>
  </si>
  <si>
    <t>2nd group 1st string current</t>
  </si>
  <si>
    <t>Current_Group2_Branch2</t>
  </si>
  <si>
    <t>2nd group 2nd string current</t>
  </si>
  <si>
    <t>Voltage_Group3</t>
  </si>
  <si>
    <t>The third group of bus voltage</t>
  </si>
  <si>
    <t>Current_Group3_Branch1</t>
  </si>
  <si>
    <t>3rd group 1st string current</t>
  </si>
  <si>
    <t>Current_Group3_Branch2</t>
  </si>
  <si>
    <t>3rd group 2nd string current</t>
  </si>
  <si>
    <t>Voltage_Group4</t>
  </si>
  <si>
    <t>Group 4 bus voltage</t>
  </si>
  <si>
    <t>Current_Group4_Branch1</t>
  </si>
  <si>
    <t>4th group 1st string current</t>
  </si>
  <si>
    <t>Current_Group4_Branch2</t>
  </si>
  <si>
    <t>4th group 2nd string current</t>
  </si>
  <si>
    <t>Voltage_Group5</t>
  </si>
  <si>
    <t>Group 5 bus voltage</t>
  </si>
  <si>
    <t>Current_Group5_Branch1</t>
  </si>
  <si>
    <t>5th group 1st string current</t>
  </si>
  <si>
    <t>Current_Group5_Branch2</t>
  </si>
  <si>
    <t>5th group 2nd string current</t>
  </si>
  <si>
    <t>Voltage_Group6</t>
  </si>
  <si>
    <t>Group 6 bus voltage</t>
  </si>
  <si>
    <t>Current_Group6_Branch1</t>
  </si>
  <si>
    <t>6th group 1st string current</t>
  </si>
  <si>
    <t>Current_Group6_Branch2</t>
  </si>
  <si>
    <t>6th group 2nd string current</t>
  </si>
  <si>
    <t>Voltage_Group7</t>
  </si>
  <si>
    <t>Group 7 bus voltage</t>
  </si>
  <si>
    <t>Current_Group7_Branch1</t>
  </si>
  <si>
    <t>7th group 1st string current</t>
  </si>
  <si>
    <t>Current_Group7_Branch2</t>
  </si>
  <si>
    <t>7th group 2nd string current</t>
  </si>
  <si>
    <t>Voltage_Group8</t>
  </si>
  <si>
    <t>Group 8 bus voltage</t>
  </si>
  <si>
    <t>Current_Group8_Branch1</t>
  </si>
  <si>
    <t>8th group 1st string current</t>
  </si>
  <si>
    <t>Current_Group8_Branch2</t>
  </si>
  <si>
    <t>8th group 2nd string current</t>
  </si>
  <si>
    <t>Voltage_Group9</t>
  </si>
  <si>
    <t>Group 9 bus voltage</t>
  </si>
  <si>
    <t>Current_Group9_Branch1</t>
  </si>
  <si>
    <t>9th group 1st string current</t>
  </si>
  <si>
    <t>Current_Group9_Branch2</t>
  </si>
  <si>
    <t>9th group 2nd string current</t>
  </si>
  <si>
    <t>Voltage_Group10</t>
  </si>
  <si>
    <t>Group 10 bus voltage</t>
  </si>
  <si>
    <t>Current_Group10_Branch1</t>
  </si>
  <si>
    <t>10th group 1st string current</t>
  </si>
  <si>
    <t>Current_Group10_Branch2</t>
  </si>
  <si>
    <t>10th group 2nd string current</t>
  </si>
  <si>
    <t>Voltage_Group11</t>
  </si>
  <si>
    <t>Group 11 bus voltage</t>
  </si>
  <si>
    <t>Current_Group11_Branch1</t>
  </si>
  <si>
    <t>11th group 1st string current</t>
  </si>
  <si>
    <t>Current_Group11_Branch2</t>
  </si>
  <si>
    <t>11th group 2nd string current</t>
  </si>
  <si>
    <t>Voltage_Group12</t>
  </si>
  <si>
    <t>The 12th group of bus voltage</t>
  </si>
  <si>
    <t>Current_Group12_Branch1</t>
  </si>
  <si>
    <t>12th group 1st string current</t>
  </si>
  <si>
    <t>Current_Group12_Branch2</t>
  </si>
  <si>
    <t>12th group 2nd string current</t>
  </si>
  <si>
    <t>Voltage_Group13</t>
  </si>
  <si>
    <t>Group 13 bus voltage</t>
  </si>
  <si>
    <t>Current_Group13_Branch1</t>
  </si>
  <si>
    <t>13th group 1st string current</t>
  </si>
  <si>
    <t>Current_Group13_Branch2</t>
  </si>
  <si>
    <t>13th group 2nd string current</t>
  </si>
  <si>
    <t>Voltage_Group14</t>
  </si>
  <si>
    <t>Group 14 bus voltage</t>
  </si>
  <si>
    <t>Current_Group14_Branch1</t>
  </si>
  <si>
    <t>The 14th group and the 1st string current</t>
  </si>
  <si>
    <t>Current_Group14_Branch2</t>
  </si>
  <si>
    <t>The 14th group and the 2nd string current</t>
  </si>
  <si>
    <t>Voltage_Group15</t>
  </si>
  <si>
    <t>Group 15 bus voltage</t>
  </si>
  <si>
    <t>Current_Group15_Branch1</t>
  </si>
  <si>
    <t>15th group 1st string current</t>
  </si>
  <si>
    <t>Current_Group15_Branch2</t>
  </si>
  <si>
    <t>15th group 2nd string current</t>
  </si>
  <si>
    <t>Voltage_Group16</t>
  </si>
  <si>
    <t>The 16th group of bus voltage</t>
  </si>
  <si>
    <t>Current_Group16_Branch1</t>
  </si>
  <si>
    <t>The 16th group of the first string current</t>
  </si>
  <si>
    <t>Current_Group16_Branch2</t>
  </si>
  <si>
    <t>16th group 2nd string current</t>
  </si>
  <si>
    <t>AddressMask_Realtime_CombinerInfo2</t>
  </si>
  <si>
    <t>Current_Group1_Branch3</t>
  </si>
  <si>
    <t>Group 1, 3rd string current</t>
  </si>
  <si>
    <t>Current_Group1_Branch4</t>
  </si>
  <si>
    <t>Group 1, 4th string current</t>
  </si>
  <si>
    <t>Current_Group2_Branch3</t>
  </si>
  <si>
    <t>Group 2, 3rd string current</t>
  </si>
  <si>
    <t>Current_Group2_Branch4</t>
  </si>
  <si>
    <t>Group 2, 4th string current</t>
  </si>
  <si>
    <t>Current_Group3_Branch3</t>
  </si>
  <si>
    <t>Group 3, 3rd string current</t>
  </si>
  <si>
    <t>Current_Group3_Branch4</t>
  </si>
  <si>
    <t>Group 3, 4th series current</t>
  </si>
  <si>
    <t>Current_Group4_Branch3</t>
  </si>
  <si>
    <t>Group 4, 3rd string current</t>
  </si>
  <si>
    <t>Current_Group4_Branch4</t>
  </si>
  <si>
    <t>Group 4, 4th string current</t>
  </si>
  <si>
    <t>Current_Group5_Branch3</t>
  </si>
  <si>
    <t>Group 5, 3rd string current</t>
  </si>
  <si>
    <t>Current_Group5_Branch4</t>
  </si>
  <si>
    <t>Group 5, 4th string current</t>
  </si>
  <si>
    <t>Current_Group6_Branch3</t>
  </si>
  <si>
    <t>Group 6, 3rd string current</t>
  </si>
  <si>
    <t>Current_Group6_Branch4</t>
  </si>
  <si>
    <t>Group 6, 4th string current</t>
  </si>
  <si>
    <t>Current_Group7_Branch3</t>
  </si>
  <si>
    <t>Group 7, 3rd string current</t>
  </si>
  <si>
    <t>Current_Group7_Branch4</t>
  </si>
  <si>
    <t>Group 7, 4th string current</t>
  </si>
  <si>
    <t>Current_Group8_Branch3</t>
  </si>
  <si>
    <t>Group 8, 3rd string current</t>
  </si>
  <si>
    <t>Current_Group8_Branch4</t>
  </si>
  <si>
    <t>Group 8, 4th string current</t>
  </si>
  <si>
    <t>Current_Group9_Branch3</t>
  </si>
  <si>
    <t>Group 9, 3rd string current</t>
  </si>
  <si>
    <t>Current_Group9_Branch4</t>
  </si>
  <si>
    <t>Group 9, 4th string current</t>
  </si>
  <si>
    <t>Current_Group10_Branch3</t>
  </si>
  <si>
    <t>Group 10, 3rd string current</t>
  </si>
  <si>
    <t>Current_Group10_Branch4</t>
  </si>
  <si>
    <t>Group 10, 4th string current</t>
  </si>
  <si>
    <t>Current_Group11_Branch3</t>
  </si>
  <si>
    <t>Group 11, 3rd string current</t>
  </si>
  <si>
    <t>Current_Group11_Branch4</t>
  </si>
  <si>
    <t>Group 11, 4th string current</t>
  </si>
  <si>
    <t>Current_Group12_Branch3</t>
  </si>
  <si>
    <t>Group 12, 3rd string current</t>
  </si>
  <si>
    <t>Current_Group12_Branch4</t>
  </si>
  <si>
    <t>Group 12, 4th string current</t>
  </si>
  <si>
    <t>Current_Group13_Branch3</t>
  </si>
  <si>
    <t>Group 13, 3rd string current</t>
  </si>
  <si>
    <t>Current_Group13_Branch4</t>
  </si>
  <si>
    <t>Group 13, 4th string current</t>
  </si>
  <si>
    <t>Current_Group14_Branch3</t>
  </si>
  <si>
    <t>Group 14, 3rd string current</t>
  </si>
  <si>
    <t>Current_Group14_Branch4</t>
  </si>
  <si>
    <t>Group 14, 4th string current</t>
  </si>
  <si>
    <t>Current_Group15_Branch3</t>
  </si>
  <si>
    <t>Group 15, 3rd string current</t>
  </si>
  <si>
    <t>Current_Group15_Branch4</t>
  </si>
  <si>
    <t>Group 15, 4th string current</t>
  </si>
  <si>
    <t>Current_Group16_Branch3</t>
  </si>
  <si>
    <t>Group 16, 3rd string current</t>
  </si>
  <si>
    <t>Current_Group16_Branch4</t>
  </si>
  <si>
    <t>Group 16, 4th string current</t>
  </si>
  <si>
    <t>Arcing information (0x0780-0x07BF)</t>
  </si>
  <si>
    <t>AddressMask_Realtime_ArcInfo3</t>
  </si>
  <si>
    <t>ArcStrength_MPPT_1</t>
  </si>
  <si>
    <t>MPPT 1 Monitored Real-Time Arc Strength</t>
  </si>
  <si>
    <t>ArcStrength_MPPT_2</t>
  </si>
  <si>
    <t>MPPT 2 monitored real-time arc intensity</t>
  </si>
  <si>
    <t>ArcStrength_MPPT_3</t>
  </si>
  <si>
    <t>MPPT 3 Monitored real-time arc intensity</t>
  </si>
  <si>
    <t>ArcStrength_MPPT_4</t>
  </si>
  <si>
    <t>MPPT 4 Monitored real-time arc intensity</t>
  </si>
  <si>
    <t>ArcStrength_MPPT_5</t>
  </si>
  <si>
    <t>MPPT 5 Monitored real-time arc intensity</t>
  </si>
  <si>
    <t>ArcStrength_MPPT_6</t>
  </si>
  <si>
    <t>MPPT 6 Monitored real-time arc intensity</t>
  </si>
  <si>
    <t>ArcStrength_MPPT_7</t>
  </si>
  <si>
    <t>MPPT 7 Monitored Real-Time Arc Strength</t>
  </si>
  <si>
    <t>ArcStrength_MPPT_8</t>
  </si>
  <si>
    <t>MPPT 8 Monitored Real-Time Arc Strength</t>
  </si>
  <si>
    <t>ArcStrength_MPPT_9</t>
  </si>
  <si>
    <t>MPPT 9 Monitored Real-Time Arc Strength</t>
  </si>
  <si>
    <t>ArcStrength_MPPT_10</t>
  </si>
  <si>
    <t>MPPT 10 Monitored Real-Time Arc Strength</t>
  </si>
  <si>
    <t>ArcStrength_MPPT_11</t>
  </si>
  <si>
    <t>MPPT 11 Monitored Real-Time Arc Strength</t>
  </si>
  <si>
    <t>ArcStrength_MPPT_12</t>
  </si>
  <si>
    <t>MPPT 12 Monitored Real-Time Arc Strength</t>
  </si>
  <si>
    <t>ArcStrength_MPPT_13</t>
  </si>
  <si>
    <t>MPPT 13 Monitored Real-Time Arc Strength</t>
  </si>
  <si>
    <t>ArcStrength_MPPT_14</t>
  </si>
  <si>
    <t>MPPT 14 Monitored Real-Time Arc Strength</t>
  </si>
  <si>
    <t>ArcStrength_MPPT_15</t>
  </si>
  <si>
    <t>MPPT 15 Monitored Real-Time Arc Strength</t>
  </si>
  <si>
    <t>ArcStrength_MPPT_16</t>
  </si>
  <si>
    <t>MPPT 16 Monitored Real-Time Arc Strength</t>
  </si>
  <si>
    <t>ArcStrength_MPPT_17</t>
  </si>
  <si>
    <t>MPPT 17 Monitored Real-Time Arc Strength</t>
  </si>
  <si>
    <t>ArcStrength_MPPT_18</t>
  </si>
  <si>
    <t>MPPT 18 Monitored Real-Time Arc Strength</t>
  </si>
  <si>
    <t>ArcStrength_MPPT_19</t>
  </si>
  <si>
    <t>MPPT 19 Monitored Real-Time Arc Strength</t>
  </si>
  <si>
    <t>ArcStrength_MPPT_20</t>
  </si>
  <si>
    <t>MPPT 20 Monitored Real-Time Arc Strength</t>
  </si>
  <si>
    <t>ArcStrength_MPPT_21</t>
  </si>
  <si>
    <t>MPPT 21 Monitored Real-Time Arc Strength</t>
  </si>
  <si>
    <t>ArcStrength_MPPT_22</t>
  </si>
  <si>
    <t>MPPT 22 Monitored Real-Time Arc Strength</t>
  </si>
  <si>
    <t>ArcStrength_MPPT_23</t>
  </si>
  <si>
    <t>MPPT 23 Monitored Real-Time Arc Strength</t>
  </si>
  <si>
    <t>ArcStrength_MPPT_24</t>
  </si>
  <si>
    <t>MPPT 24 Monitored Real-Time Arc Intensity</t>
  </si>
  <si>
    <t>ArcStrength_history_Channel1</t>
  </si>
  <si>
    <t>Record the monitored arc intensity history after channel 1 is powered on
Maximum value, automatically cleared after power failure</t>
  </si>
  <si>
    <t>ArcStrength_history_Channel2</t>
  </si>
  <si>
    <t>Record the monitored arc intensity history after channel 2 is powered on
Maximum value, automatically cleared after power failure</t>
  </si>
  <si>
    <t>ArcStrength_history_Channel3</t>
  </si>
  <si>
    <t>Record the monitored arc intensity history after channel 3 is powered on
Maximum value, automatically cleared after power failure</t>
  </si>
  <si>
    <t>ArcStrength_history_Channel4</t>
  </si>
  <si>
    <t>Record the monitored arc intensity history after channel 4 is powered on
Maximum value, automatically cleared after power failure</t>
  </si>
  <si>
    <t>ArcStrength_history_Channel5</t>
  </si>
  <si>
    <t>Record the monitored arc intensity history after channel 5 is powered on
Maximum value, automatically cleared after power failure</t>
  </si>
  <si>
    <t>ArcStrength_history_Channel6</t>
  </si>
  <si>
    <t>Record the monitored arc intensity history after channel 6 is powered on
Maximum value, automatically cleared after power failure</t>
  </si>
  <si>
    <t>ArcStrength_history_Channel7</t>
  </si>
  <si>
    <t>Record the monitored arc intensity history after channel 7 is powered on
Maximum value, automatically cleared after power failure</t>
  </si>
  <si>
    <t>ArcStrength_history_Channel8</t>
  </si>
  <si>
    <t>Record the monitored arc intensity history after channel 8 is powered on
Maximum value, automatically cleared after power failure</t>
  </si>
  <si>
    <t>ArcStrength_history_Channel9</t>
  </si>
  <si>
    <t>Record the monitored arc intensity history after channel 9 is powered on
Maximum value, automatically cleared after power failure</t>
  </si>
  <si>
    <t>ArcStrength_history_Channel10</t>
  </si>
  <si>
    <t>Record the monitored arc intensity history after channel 10 is powered on
Maximum value, automatically cleared after power failure</t>
  </si>
  <si>
    <t>ArcStrength_history_Channel11</t>
  </si>
  <si>
    <t>Record the monitored arc intensity history after channel 11 is powered on
Maximum value, automatically cleared after power failure</t>
  </si>
  <si>
    <t>ArcStrength_history_Channel12</t>
  </si>
  <si>
    <t>Record the monitored arc intensity history after channel 12 is powered on
Maximum value, automatically cleared after power failure</t>
  </si>
  <si>
    <t>ArcStrength_history_Channel13</t>
  </si>
  <si>
    <t>Record the monitored arc intensity history after channel 13 is powered on
Maximum value, automatically cleared after power failure</t>
  </si>
  <si>
    <t>ArcStrength_history_Channel14</t>
  </si>
  <si>
    <t>Record the monitored arc intensity history after channel 14 is powered on
Maximum value, automatically cleared after power failure</t>
  </si>
  <si>
    <t>ArcStrength_history_Channel15</t>
  </si>
  <si>
    <t>Record the monitored arc intensity history after channel 15 is powered on
Maximum value, automatically cleared after power failure</t>
  </si>
  <si>
    <t>ArcStrength_history_Channel16</t>
  </si>
  <si>
    <t>Record the monitored arc intensity history after channel 16 is powered on
Maximum value, automatically cleared after power failure</t>
  </si>
  <si>
    <t>ArcStrength_history_Channel17</t>
  </si>
  <si>
    <t>Record the monitored arc intensity history after channel 17 is powered on
Maximum value, automatically cleared after power failure</t>
  </si>
  <si>
    <t>ArcStrength_history_Channel18</t>
  </si>
  <si>
    <t>Record the monitored arc intensity history after channel 18 is powered on
Maximum value, automatically cleared after power failure</t>
  </si>
  <si>
    <t>ArcStrength_history_Channel19</t>
  </si>
  <si>
    <t>Record the monitored arc intensity history after channel 19 is powered on
Maximum value, automatically cleared after power failure</t>
  </si>
  <si>
    <t>ArcStrength_history_Channel20</t>
  </si>
  <si>
    <t>Record the monitored arc intensity history after channel 20 is powered on
Maximum value, automatically cleared after power failure</t>
  </si>
  <si>
    <t>ArcStrength_history_Channel21</t>
  </si>
  <si>
    <t>Record the monitored arc intensity history after channel 21 is powered on
Maximum value, automatically cleared after power failure</t>
  </si>
  <si>
    <t>ArcStrength_history_Channel22</t>
  </si>
  <si>
    <t>Record the monitored arc intensity history after channel 22 is powered on
Maximum value, automatically cleared after power failure</t>
  </si>
  <si>
    <t>ArcStrength_history_Channel23</t>
  </si>
  <si>
    <t>Record the monitored arc intensity history after channel 23 is powered on
Maximum value, automatically cleared after power failure</t>
  </si>
  <si>
    <t>ArcStrength_history_Channel24</t>
  </si>
  <si>
    <t>Record the monitored arc intensity history after channel 24 is powered on
Maximum value, automatically cleared after power failure</t>
  </si>
  <si>
    <t>Safety Parameter Area(0x0800-0x0FFF)</t>
  </si>
  <si>
    <t>Boot Parameters (0x0800-0x083F)</t>
  </si>
  <si>
    <t>ConnectWaitTime</t>
  </si>
  <si>
    <t>Second</t>
  </si>
  <si>
    <t>Waiting time before generate on grid power</t>
  </si>
  <si>
    <t>PowerUpSpeed</t>
  </si>
  <si>
    <t>%Pn/min</t>
  </si>
  <si>
    <t>100 mean fully power sided in one minute, Other values are calculated based on this</t>
  </si>
  <si>
    <t>ReconnectWaitTime</t>
  </si>
  <si>
    <t>Waiting time after grid fault recovery</t>
  </si>
  <si>
    <t>ReconnectPowerUpSpeed</t>
  </si>
  <si>
    <t>VoltHighLimit</t>
  </si>
  <si>
    <t>Upper limit for starting voltage (Grid side)</t>
  </si>
  <si>
    <t>VoltLowLimit</t>
  </si>
  <si>
    <t>Lower limit for starting Voltage (Grid Side)</t>
  </si>
  <si>
    <t>FreqHighLimit</t>
  </si>
  <si>
    <t>Upper limit for starting frequency (Grid side)</t>
  </si>
  <si>
    <t>FreqLowLimit</t>
  </si>
  <si>
    <t>Lower limit for starting Frequency (Grid Side)</t>
  </si>
  <si>
    <t>ReconnectVoltHighLimit</t>
  </si>
  <si>
    <t xml:space="preserve">Upper limit for reconnected grid voltage </t>
  </si>
  <si>
    <t>ReconnectVoltLowLimit</t>
  </si>
  <si>
    <t>Lower limit For reconnected grid voltage</t>
  </si>
  <si>
    <t>ReconnectFreqHighLimit</t>
  </si>
  <si>
    <t>Upper limit for reconnected grid frequency</t>
  </si>
  <si>
    <t>ReconnectFreqLowLimit</t>
  </si>
  <si>
    <t>Lower limit for reconnected grid frequency</t>
  </si>
  <si>
    <t>Grid voltage protection Parameters (0x0840-0x087F)</t>
  </si>
  <si>
    <t>Voltage Config</t>
  </si>
  <si>
    <t>Bit0：OV1 protection enable bits
Bit1：OV2 protection enable bits
Bit2：OV3 protection enable bit
Bit3：UV1 protection enable bits
Bit4：UV2 protection enable bits
Bit5：UV3 Protection enable bits
Bit6：over voltage protection  enable bits(ten minutes time period)</t>
  </si>
  <si>
    <t>RatedVoltage</t>
  </si>
  <si>
    <t>Grid Rated voltage</t>
  </si>
  <si>
    <t>FirstOvervoltageProtectionValue</t>
  </si>
  <si>
    <t>OV1 trigger Value</t>
  </si>
  <si>
    <t>FirstOvervoltageProtectionTime</t>
  </si>
  <si>
    <t>ms</t>
  </si>
  <si>
    <t>OV1 trigger time</t>
  </si>
  <si>
    <t>SecondOvervoltageProtectionValue</t>
  </si>
  <si>
    <t>OV2 Trigger Value</t>
  </si>
  <si>
    <t>SecondOvervoltageProtectionTime</t>
  </si>
  <si>
    <t>OV2 Trigger time</t>
  </si>
  <si>
    <t>ThirdOvervoltageProtectionValue</t>
  </si>
  <si>
    <t xml:space="preserve">OV3 Trigger value </t>
  </si>
  <si>
    <t>ThirdOvervoltageProtectionTime</t>
  </si>
  <si>
    <t>OV3 Trigger Time</t>
  </si>
  <si>
    <t>FirstUnderVoltageProtectionValue</t>
  </si>
  <si>
    <t>UV1 trigger Value</t>
  </si>
  <si>
    <t>FirstUndervoltageProtectionTime</t>
  </si>
  <si>
    <t>UV1 trigger time</t>
  </si>
  <si>
    <t>SecondUnderVoltageProtectionValue</t>
  </si>
  <si>
    <t>UV2 Trigger Value</t>
  </si>
  <si>
    <t>SecondUndervoltageProtectionTime</t>
  </si>
  <si>
    <t>UV2 Trigger time</t>
  </si>
  <si>
    <t>ThirdUnderVoltageProtectionValue</t>
  </si>
  <si>
    <t xml:space="preserve">UV3 Trigger value </t>
  </si>
  <si>
    <t>ThirdUndervoltageProtectionTime</t>
  </si>
  <si>
    <t>UV3 Trig+K852:K863ger Time</t>
  </si>
  <si>
    <t>10MinOvervoltageProtectionValue</t>
  </si>
  <si>
    <t>Over Voltage protection for Ten minutes range</t>
  </si>
  <si>
    <t>084F</t>
  </si>
  <si>
    <t>FirstOvervoltageProtectionTimeHi</t>
  </si>
  <si>
    <t>First level overvoltage protection time high</t>
  </si>
  <si>
    <t>0850</t>
  </si>
  <si>
    <t>SecondOvervoltageProtectionTimeHi</t>
  </si>
  <si>
    <t>Second level overvoltage protection time high</t>
  </si>
  <si>
    <t>0851</t>
  </si>
  <si>
    <t>ThirdOvervoltageProtectionTimeHi</t>
  </si>
  <si>
    <t>Third level overvoltage protection time high</t>
  </si>
  <si>
    <t>Frquency Protection Parameter (0x0880-0x08BF)</t>
  </si>
  <si>
    <t>FrequencyConfig</t>
  </si>
  <si>
    <t xml:space="preserve">Bit0：OF1 protection enable bits
Bit1：OF2 protection enable bits
Bit2：OF3 protection enable bit
Bit3：UF1 protection enable bits
Bit4：UF2 protection enable bits
Bit5：UF3 Protection enable bits
</t>
  </si>
  <si>
    <t>RatedFrequency</t>
  </si>
  <si>
    <t>Grid Rated Frequency</t>
  </si>
  <si>
    <t>FirstOverfrequencyProtectionValue</t>
  </si>
  <si>
    <t>OF1 Trigger Value</t>
  </si>
  <si>
    <t>FirstOverfrequencyProtectionTime</t>
  </si>
  <si>
    <t>OF1 trigger time</t>
  </si>
  <si>
    <t>SecondOverfrequencyProtectionValue</t>
  </si>
  <si>
    <t>OF2 Trigger Value</t>
  </si>
  <si>
    <t>SecondOverfrequencyProtectionTime</t>
  </si>
  <si>
    <t>OF2 Trigger time</t>
  </si>
  <si>
    <t>ThirdOverfrequencyProtectionValue</t>
  </si>
  <si>
    <t xml:space="preserve">OF3 Trigger value </t>
  </si>
  <si>
    <t>ThirdOverfrequencyProtectionTime</t>
  </si>
  <si>
    <t>OF3 Trigger Time</t>
  </si>
  <si>
    <t>FirstUnderfrequencyProtectionValue</t>
  </si>
  <si>
    <t>UF1 trigger Value</t>
  </si>
  <si>
    <t>FirstUnderfrequencyProtectionTime</t>
  </si>
  <si>
    <t>UF1 trigger time</t>
  </si>
  <si>
    <t>SecondUnderfrequencyProtectionValue</t>
  </si>
  <si>
    <t>UF2 Trigger Value</t>
  </si>
  <si>
    <t>SecondUnderfrequencyProtectionTime</t>
  </si>
  <si>
    <t>UF2 Trigger time</t>
  </si>
  <si>
    <t>ThirdUnderfrequencyProtectionValue</t>
  </si>
  <si>
    <t xml:space="preserve">UF3 Trigger value </t>
  </si>
  <si>
    <t>ThirdUnderfrequencyProtectionTime</t>
  </si>
  <si>
    <t>UF3 Trigger Time</t>
  </si>
  <si>
    <t>DCIProtection Parameter (0x08C0-0x08FF)</t>
  </si>
  <si>
    <t>DCI Config</t>
  </si>
  <si>
    <t>Bit0：DCI  level 1 protection
Bit1：DCI  level 2 protection
Bit2：DCI level 3 protection
Bit3：DCI testing enable bot</t>
  </si>
  <si>
    <t>DCIFirstProtectionValue</t>
  </si>
  <si>
    <t xml:space="preserve">DCI level 1 tripping value </t>
  </si>
  <si>
    <t>DCIFirstProtectionTime</t>
  </si>
  <si>
    <t>DCI level 1 tripping time</t>
  </si>
  <si>
    <t>DCISecondProtectionValue</t>
  </si>
  <si>
    <t>DCI level 2 tripping value</t>
  </si>
  <si>
    <t>DCISecondProtectionTime</t>
  </si>
  <si>
    <t>DCI level 2 tripping tie</t>
  </si>
  <si>
    <t>DCIThirdProtectionValue</t>
  </si>
  <si>
    <t>DCI level 3 tripping value</t>
  </si>
  <si>
    <t>DCIThirdProtectionTime</t>
  </si>
  <si>
    <t>DCI level 3 tripping time</t>
  </si>
  <si>
    <t>DCITestValue1</t>
  </si>
  <si>
    <t>DCI phase R testing value</t>
  </si>
  <si>
    <t>DCITestValue2</t>
  </si>
  <si>
    <t>DCI phase S testing value</t>
  </si>
  <si>
    <t>DCITestValue3</t>
  </si>
  <si>
    <t>DCI phase T testing value</t>
  </si>
  <si>
    <t>DCIFirstProtectionProportion</t>
  </si>
  <si>
    <t>DCI level 1 protection Ratio</t>
  </si>
  <si>
    <t>DCISecondProtectionProportion</t>
  </si>
  <si>
    <t>DCI level 2 protection Ratio</t>
  </si>
  <si>
    <t>DCIThirdProtectionProportion</t>
  </si>
  <si>
    <t>DCI level 3 protection Ratio</t>
  </si>
  <si>
    <t>Active power &amp;Over/Under voltage Power Derate  Paramter (0x0900-0x093F)</t>
  </si>
  <si>
    <t xml:space="preserve">Remote Config
</t>
  </si>
  <si>
    <r>
      <rPr>
        <sz val="11"/>
        <color theme="1"/>
        <rFont val="Arial"/>
        <charset val="134"/>
      </rPr>
      <t xml:space="preserve">Bit0：Active power derate 
Bit1：remtely on/off control
Bit2：power derate leading by high AC  voltage
Bit3：battery charging power derate leading high voltage 
Bit4：battery charging power derate by low voltage
Bit5：DRM0 
Bit6：logic interface（DRM1-8）
</t>
    </r>
    <r>
      <rPr>
        <sz val="11"/>
        <color rgb="FFFF0000"/>
        <rFont val="Arial"/>
        <charset val="134"/>
      </rPr>
      <t>Bit7: Anti-backflow overload enable bit
Bit8: Voltage dropout PT curve enable bit</t>
    </r>
  </si>
  <si>
    <t>ActiveOutputLimit</t>
  </si>
  <si>
    <t>The percentage of active power output</t>
  </si>
  <si>
    <t>ActiveOutputDownSpeed</t>
  </si>
  <si>
    <t>active power derating rate</t>
  </si>
  <si>
    <t>GridVoltageDropStart</t>
  </si>
  <si>
    <t xml:space="preserve">the start point of power derate leading by  high grid  voltage </t>
  </si>
  <si>
    <t>GridVoltageDropStop</t>
  </si>
  <si>
    <t>the end point of power derate leading by high ac voltage</t>
  </si>
  <si>
    <t>GridVoltageDropMinPower</t>
  </si>
  <si>
    <t xml:space="preserve">cut -off power of power derate leading by high ac voltage </t>
  </si>
  <si>
    <t>OvervoltageDownSpeed</t>
  </si>
  <si>
    <t xml:space="preserve">power derating rate leading by high ac voltage </t>
  </si>
  <si>
    <t>ChgDerateVoltStart</t>
  </si>
  <si>
    <t xml:space="preserve">the start point of power derate leading by  low grid  voltage </t>
  </si>
  <si>
    <t>ChgDerateVoltEnd</t>
  </si>
  <si>
    <t>the end point of power derate leading by low ac voltage</t>
  </si>
  <si>
    <t>ChgDerateMinPower</t>
  </si>
  <si>
    <t xml:space="preserve">cut -off power of power derate leading by low ac voltage </t>
  </si>
  <si>
    <t>PowerForLogic1</t>
  </si>
  <si>
    <t>logic interface 1 corresponding power</t>
  </si>
  <si>
    <t>PowerForLogic2</t>
  </si>
  <si>
    <t>logic interface 2 corresponding power</t>
  </si>
  <si>
    <t>PowerForLogic3</t>
  </si>
  <si>
    <t>logic interface 3 corresponding power</t>
  </si>
  <si>
    <t>PowerForLogic4</t>
  </si>
  <si>
    <t>logic interface 4 corresponding power</t>
  </si>
  <si>
    <t>PowerForLogic5</t>
  </si>
  <si>
    <t>logic interface 5 corresponding power</t>
  </si>
  <si>
    <t>PowerForLogic6</t>
  </si>
  <si>
    <t>logic interface 6 corresponding power</t>
  </si>
  <si>
    <t>PowerForLogic7</t>
  </si>
  <si>
    <t>logic interface 7 corresponding power</t>
  </si>
  <si>
    <t>PowerForLogic8</t>
  </si>
  <si>
    <t>logic interface 8 corresponding power</t>
  </si>
  <si>
    <t>RefluxPower</t>
  </si>
  <si>
    <t>Reflux power (upper limit of VDE4105 safety grid-connected power)</t>
  </si>
  <si>
    <t>RefluxOVloadTime</t>
  </si>
  <si>
    <t>Reflux power over load (upper limit of VDE4105 safety grid-connected power)</t>
  </si>
  <si>
    <t>LogicDerateSpeed</t>
  </si>
  <si>
    <t>Logical interface derating rate</t>
  </si>
  <si>
    <t>LogicReloadSpeed</t>
  </si>
  <si>
    <t>Logical interface reload rate</t>
  </si>
  <si>
    <t>VoltageDerateResponseTime</t>
  </si>
  <si>
    <t>Voltage derate time</t>
  </si>
  <si>
    <t>Over/Under Frquency Power Derate (0x0940-0x097F)</t>
  </si>
  <si>
    <t>FrequencyDerateConfig</t>
  </si>
  <si>
    <r>
      <rPr>
        <sz val="11"/>
        <color theme="1"/>
        <rFont val="Arial"/>
        <charset val="134"/>
      </rPr>
      <t xml:space="preserve">Bit0：enable, higher frequency power derate 
Bit1：enable, lower frequency power derate
Bit2：enable, higher frequency power reload
Bit3：enable, lower frequency power reload
Bit4：enable,power derate start from rated power
Bit5：enable,derating slope calculate by current power
</t>
    </r>
    <r>
      <rPr>
        <sz val="11"/>
        <color rgb="FFFF0000"/>
        <rFont val="Arial"/>
        <charset val="134"/>
      </rPr>
      <t xml:space="preserve">Bit6: Energy storage segmentation curve enable
Bit7: Maximum power calculation enable
</t>
    </r>
    <r>
      <rPr>
        <sz val="11"/>
        <color theme="1"/>
        <rFont val="Arial"/>
        <charset val="134"/>
      </rPr>
      <t>Bit12-13：derating mode(0: slope mode ;  1:frquency mode)</t>
    </r>
  </si>
  <si>
    <t>OverfrequencyStart</t>
  </si>
  <si>
    <t>the Starting point of power derate leading by higher frequency</t>
  </si>
  <si>
    <t>OverfrequencyEnd</t>
  </si>
  <si>
    <t>The ending point of power derate leading by higher frequency</t>
  </si>
  <si>
    <t>OverfrequencySlope</t>
  </si>
  <si>
    <t>%Pn/Hz</t>
  </si>
  <si>
    <t>the percentage of power derate leading  higher frequency 
German Standard slope=1/(s*fn)</t>
  </si>
  <si>
    <t>OverfrequencyResponseDelay</t>
  </si>
  <si>
    <t xml:space="preserve">waiting time for power derate leading by higher frequency </t>
  </si>
  <si>
    <t>OverfrequencyReloadDelay</t>
  </si>
  <si>
    <t xml:space="preserve">waiting time for power reload leading by higher frequency </t>
  </si>
  <si>
    <t>OverfrequencyReloadStart</t>
  </si>
  <si>
    <t xml:space="preserve">reload frequency for power reload leading by higher frequency  </t>
  </si>
  <si>
    <t>OverfrequencyReloadSpeed</t>
  </si>
  <si>
    <t xml:space="preserve">the percentage of power reload rate leading by higher frequency </t>
  </si>
  <si>
    <t>UnderfrequencyStart</t>
  </si>
  <si>
    <t>the Starting point of power derate leading by lower frequency</t>
  </si>
  <si>
    <t>UnderfrequencyEnd</t>
  </si>
  <si>
    <t>The ending point of power derate leading by lower frequency</t>
  </si>
  <si>
    <t>UnderfrequencySlope</t>
  </si>
  <si>
    <t>the percentage of power derate leading  lower frequency 
German Standard slope=1/(s*fn)</t>
  </si>
  <si>
    <t>UnderfrequencyResponseDelay</t>
  </si>
  <si>
    <t xml:space="preserve">waiting time for power derate leading by lower frequency </t>
  </si>
  <si>
    <t>UnderfrequencyReloadDelay</t>
  </si>
  <si>
    <t xml:space="preserve">waiting time for power reload leading by lower frequency </t>
  </si>
  <si>
    <t>UnderfrequencyReloadStart</t>
  </si>
  <si>
    <t xml:space="preserve">reload frequency for power reload leading by lower frequency  </t>
  </si>
  <si>
    <t>UnderfrequencyReloadSpeed</t>
  </si>
  <si>
    <t xml:space="preserve">the percentage of power reload rate leading by lower frequency </t>
  </si>
  <si>
    <t>FrequencyRecoverMax</t>
  </si>
  <si>
    <t>Highest frequency to exist load reduction.</t>
  </si>
  <si>
    <t>FrequencyRecoverMin</t>
  </si>
  <si>
    <t xml:space="preserve"> lowest frequency to exist load reduction. </t>
  </si>
  <si>
    <t>ESSOverFrequencyStart</t>
  </si>
  <si>
    <t>(Energy storage) Over-frequency derate start frequency</t>
  </si>
  <si>
    <t>ESSOverfrequencyEnd</t>
  </si>
  <si>
    <t>(Energy storage) cut-off frequency for over-frequency derate. Frequency range mode is valid</t>
  </si>
  <si>
    <t>ESSOverFrequencySlope</t>
  </si>
  <si>
    <t>(Energy storage) Over-frequency derate slope percentage. Slope mode is valid
German standard slope=1/(s*fn)</t>
  </si>
  <si>
    <t>ESSOverFrequencyResponseDelay</t>
  </si>
  <si>
    <t>(Energy storage) Over-frequency derate start-up waiting time</t>
  </si>
  <si>
    <t>ESSOverFrequencyReloadDelay</t>
  </si>
  <si>
    <t>(Energy storage) Waiting time before over-frequency reload</t>
  </si>
  <si>
    <t>ESSOverfrequencyReloadStart</t>
  </si>
  <si>
    <t>(Energy storage) Over-frequency derate reloading frequency. It takes effect when over-frequency reload is prohibited.</t>
  </si>
  <si>
    <t>ESSOverFrequencyReloadSpeed</t>
  </si>
  <si>
    <t>(Energy storage) Over-frequency reload rate percentage</t>
  </si>
  <si>
    <t>ESSUnderFrequencyStart</t>
  </si>
  <si>
    <t>(Energy storage) Under-frequency derate start frequency</t>
  </si>
  <si>
    <t>ESSUnderfrequencyEnd</t>
  </si>
  <si>
    <t>(Energy storage) cut-off frequency of under-frequency derate. Frequency range mode is valid</t>
  </si>
  <si>
    <t>ESSUnderFrequencySlope</t>
  </si>
  <si>
    <t>(Energy storage) Under-frequency derate slope percentage. Slope mode is valid</t>
  </si>
  <si>
    <t>ESSUnderFrequencyResponseDelay</t>
  </si>
  <si>
    <t>(Energy storage) Under-frequency derate start-up waiting time</t>
  </si>
  <si>
    <t>ESSUnderFrequencyReloadDelay</t>
  </si>
  <si>
    <t>(Energy storage) waiting time before under-frequency reload</t>
  </si>
  <si>
    <t>ESSUnderfrequencyReloadStart</t>
  </si>
  <si>
    <t>(Energy storage) Under-frequency derate reloading frequency. It takes effect when Under-frequency reload is prohibited.</t>
  </si>
  <si>
    <t>ESSUnderFrequencyReloadSpeed</t>
  </si>
  <si>
    <t>(Energy storage) Percentage of under-frequency reload rate</t>
  </si>
  <si>
    <t>ESSFrequencyRecoverMax</t>
  </si>
  <si>
    <t>(Energy storage) The highest frequency for exiting derate. Over&amp;Under-frequency sharing</t>
  </si>
  <si>
    <t>ESSFrequencyRecoverMin</t>
  </si>
  <si>
    <t>(Energy storage) The lowest frequency for exiting derate. Over&amp;Under-frequency sharing</t>
  </si>
  <si>
    <t>ESSOverFrequencyTransition</t>
  </si>
  <si>
    <t>(Energy storage) Over-frequency derate power crosses the frequency point. It is valid when 0940 Bit6 is enabled.</t>
  </si>
  <si>
    <t>ESSUnderFrequencyTransition</t>
  </si>
  <si>
    <t>(Energy storage) Under-frequency derate power crosses the frequency point. It is valid when 0940 Bit6 is enabled.</t>
  </si>
  <si>
    <t>Reactive power Parameter (0x0980-0x09BF)</t>
  </si>
  <si>
    <t>ReactiveConfig</t>
  </si>
  <si>
    <r>
      <rPr>
        <sz val="11"/>
        <color theme="1"/>
        <rFont val="Arial"/>
        <charset val="134"/>
      </rPr>
      <t xml:space="preserve">Bit0：enable reactive power
Bit1-3：reactive power mode
Bit8：enable, reactive mode 3 (voltage mode )
</t>
    </r>
    <r>
      <rPr>
        <sz val="11"/>
        <color rgb="FFFF0000"/>
        <rFont val="Arial"/>
        <charset val="134"/>
      </rPr>
      <t>Bit9: Charge reactive enable
Bit10: Reactive mode four Austrian enable bit</t>
    </r>
  </si>
  <si>
    <t>PowerFactor</t>
  </si>
  <si>
    <t>power factor, by using reactive mode 1 to calculate Tanphi</t>
  </si>
  <si>
    <t>FixedReactivePercentage</t>
  </si>
  <si>
    <t xml:space="preserve">fixed percentage pf reactive power, calculate the reactive power by using reactive mode 2 </t>
  </si>
  <si>
    <t>ReactiveCos1</t>
  </si>
  <si>
    <t xml:space="preserve">For reactive mode 3，the 1st point power factor </t>
  </si>
  <si>
    <t>ReactivedynamicValue1</t>
  </si>
  <si>
    <t>For reactive mode 3, the 1st point power percentage</t>
  </si>
  <si>
    <t>ReactiveCos2</t>
  </si>
  <si>
    <t xml:space="preserve">For reactive mode 3，the 2nd point power factor </t>
  </si>
  <si>
    <t>ReactivedynamicValue2</t>
  </si>
  <si>
    <t>For reactive mode 3, the 2nd point power percentage</t>
  </si>
  <si>
    <t>ReactiveCos3</t>
  </si>
  <si>
    <t xml:space="preserve">For reactive mode 3，the 3rd point power factor </t>
  </si>
  <si>
    <t>ReactivedynamicValue3</t>
  </si>
  <si>
    <t>For reactive mode 3, the 3rd point power percentage</t>
  </si>
  <si>
    <t>ReactiveCos4</t>
  </si>
  <si>
    <t xml:space="preserve">For reactive mode 3，the 4th point power factor </t>
  </si>
  <si>
    <t>ReactivedynamicValue4</t>
  </si>
  <si>
    <t>For reactive mode 3, the 4th point power percentage</t>
  </si>
  <si>
    <t>LockinV</t>
  </si>
  <si>
    <t xml:space="preserve">For reactive mode 3，the lochinV voltage percentage </t>
  </si>
  <si>
    <t>LockoutV</t>
  </si>
  <si>
    <t xml:space="preserve">For reactive mode 3，the lochoutV voltage percentage </t>
  </si>
  <si>
    <t>HighVoltStartValue4</t>
  </si>
  <si>
    <t xml:space="preserve">For reactive mode 4, the percentage of higher voltage start up point </t>
  </si>
  <si>
    <t>HighVoltEndValue4</t>
  </si>
  <si>
    <t xml:space="preserve">For Reactive mode 4, the percentage of higher voltage ending point </t>
  </si>
  <si>
    <t>LowVoltStartValue4</t>
  </si>
  <si>
    <t>for reactive mode 4 ,the percentage of lower voltage start up point</t>
  </si>
  <si>
    <t>LowVoltEndValue4</t>
  </si>
  <si>
    <t>For reactive mode 4, the percentage  of lower voltage ending point</t>
  </si>
  <si>
    <t>LockinPower4</t>
  </si>
  <si>
    <t xml:space="preserve">For reactive mode 4 ，Lockinpower percentage </t>
  </si>
  <si>
    <t>LockoutPower4</t>
  </si>
  <si>
    <t xml:space="preserve">For Reactive mode 4，Lockout power percentage </t>
  </si>
  <si>
    <t>MaxLeadingReactivePower4</t>
  </si>
  <si>
    <t>%Pn</t>
  </si>
  <si>
    <t>for Reactive mode 4 , The max reactive power percentage</t>
  </si>
  <si>
    <t>ReactiveResponseWaitTime4</t>
  </si>
  <si>
    <t>For Reactive mode 4, waiting time for reactive power response</t>
  </si>
  <si>
    <t>ReactivePowerOffset4</t>
  </si>
  <si>
    <t>%Qmax</t>
  </si>
  <si>
    <t xml:space="preserve">For Reactive mode4, reactive power offset value </t>
  </si>
  <si>
    <t>ReactivePowerStart4</t>
  </si>
  <si>
    <t>For reactive mode 4, the percentage of reactive power (higher voltage start point)</t>
  </si>
  <si>
    <t>HighVoltStartValue5</t>
  </si>
  <si>
    <t xml:space="preserve">For reactive mode 5, the percentage of higher voltage start up point </t>
  </si>
  <si>
    <t>HighVoltEndValue5</t>
  </si>
  <si>
    <t xml:space="preserve">For Reactive mode 5, the percentage of higher voltage ending point </t>
  </si>
  <si>
    <t>LowVoltStartValue5</t>
  </si>
  <si>
    <t>for reactive mode 5 ,the percentage of lower voltage start up point</t>
  </si>
  <si>
    <t>LowVoltEndValue5</t>
  </si>
  <si>
    <t>For reactive mode 5, the percentage  of lower voltage ending point</t>
  </si>
  <si>
    <t>LockinPower5</t>
  </si>
  <si>
    <t xml:space="preserve">For reactive mode 5 ，Lockinpower percentage </t>
  </si>
  <si>
    <t>LockoutPower5</t>
  </si>
  <si>
    <t xml:space="preserve">For Reactive mode 5，Lockout power percentage </t>
  </si>
  <si>
    <t>MaxReactivePower5</t>
  </si>
  <si>
    <t>for Reactive mode 5 , The max reactive power percentage</t>
  </si>
  <si>
    <t>ReactiveResponseWaitTime5</t>
  </si>
  <si>
    <t>For Reactive mode 5, waiting time for reactive power response</t>
  </si>
  <si>
    <t>PhaseType</t>
  </si>
  <si>
    <t xml:space="preserve">For Reactive mode 6 ，phase type
0：no Reactive power 
1：lagging 
2：leading </t>
  </si>
  <si>
    <t>ReactiveResponsePeriod</t>
  </si>
  <si>
    <t>for reactive mode （1, 2, 3, 4, 5, 6）adjust the time period for reactive power mode</t>
  </si>
  <si>
    <t>MaxLaggingReactivePower4</t>
  </si>
  <si>
    <t>Reactive power mode four, the maximum lagging reactive power percentage</t>
  </si>
  <si>
    <t>Voltage ride through Parameter (0x09C0-0x09FF)</t>
  </si>
  <si>
    <t>VRTConfig</t>
  </si>
  <si>
    <r>
      <rPr>
        <sz val="11"/>
        <color theme="1"/>
        <rFont val="Arial"/>
        <charset val="134"/>
      </rPr>
      <t xml:space="preserve">Bit0：LVRT enable bit
Bit1：OVRT enable bit 
Bit2：0 current mode enable bot
BIt3：Keep reactive current before VRT
</t>
    </r>
    <r>
      <rPr>
        <sz val="11"/>
        <color rgb="FFFF0000"/>
        <rFont val="Arial"/>
        <charset val="134"/>
      </rPr>
      <t xml:space="preserve">Bit4: Calculate the current using the voltage before the drop
Bit5: Negative sequence current enable bit
Bit6: High through active enable bit
</t>
    </r>
    <r>
      <rPr>
        <sz val="11"/>
        <color theme="1"/>
        <rFont val="Arial"/>
        <charset val="134"/>
      </rPr>
      <t>Bit8-11：VRT current calculation Mode</t>
    </r>
  </si>
  <si>
    <t>LvrtInVolt</t>
  </si>
  <si>
    <t>The Voltage percentage (start point,LVRT)</t>
  </si>
  <si>
    <t>LvrtFirstPointVolt</t>
  </si>
  <si>
    <t>the voltage percentage  (1st point, LVRT)</t>
  </si>
  <si>
    <t>LvrtFirstPointTime</t>
  </si>
  <si>
    <t>Time for 1st point ,LVRT</t>
  </si>
  <si>
    <t>LvrtSecondPointVolt</t>
  </si>
  <si>
    <t>the voltage percentage  (2ND point, LVRT)</t>
  </si>
  <si>
    <t>LvrtSecondPointTime</t>
  </si>
  <si>
    <t>Time for 2nd point ,LVRT</t>
  </si>
  <si>
    <t>LvrtThirdPointVolt</t>
  </si>
  <si>
    <t>the voltage percentage  (3rd point, LVRT)</t>
  </si>
  <si>
    <t>LvrtThirdPointTime</t>
  </si>
  <si>
    <t>Time for 3rd point ,LVRT</t>
  </si>
  <si>
    <t>LvrtFourthPointVolt</t>
  </si>
  <si>
    <t>the voltage percentage  (4th point, LVRT)</t>
  </si>
  <si>
    <t>LvrtFourthPointTime</t>
  </si>
  <si>
    <t>Time for 4th point ,LVRT</t>
  </si>
  <si>
    <t>LvrtReactiveCurrentCoefficientK</t>
  </si>
  <si>
    <t>Reactive Current Coefficient (K），LVRT</t>
  </si>
  <si>
    <t>LvrtWaitingTimeAfterVoltageRecovery</t>
  </si>
  <si>
    <t>Waiting time after LVRT Recovery</t>
  </si>
  <si>
    <t>LvrtPowerBackRate</t>
  </si>
  <si>
    <t>Power reload rate  (back from LVRT)</t>
  </si>
  <si>
    <t>OvrtInVlot</t>
  </si>
  <si>
    <t>The Voltage percentage (start point,OVRT)</t>
  </si>
  <si>
    <t>OvrtFirstPointVolt</t>
  </si>
  <si>
    <t>the voltage percentage  (1st point, OVRT)</t>
  </si>
  <si>
    <t>OvrtFirstPointTime</t>
  </si>
  <si>
    <t>Time for 1st point ,OVRT</t>
  </si>
  <si>
    <t>OvrtSecondPointVolt</t>
  </si>
  <si>
    <t>the voltage percentage  (2ND point, OVRT)</t>
  </si>
  <si>
    <t>OvrtSecondPointTime</t>
  </si>
  <si>
    <t>Time for 2nd point ,OVRT</t>
  </si>
  <si>
    <t>OvrtThirdPointVolt</t>
  </si>
  <si>
    <t>the voltage percentage  (3rd point, OVRT)</t>
  </si>
  <si>
    <t>OvrtThirdPointTime</t>
  </si>
  <si>
    <t>Time for 3rd point ,OVRT</t>
  </si>
  <si>
    <t>OvrtFourthPointVolt</t>
  </si>
  <si>
    <t>the voltage percentage  (4th point, OVRT)</t>
  </si>
  <si>
    <t>OvrtFourthPointTime</t>
  </si>
  <si>
    <t>Time for 4th point ,OVRT</t>
  </si>
  <si>
    <t>OvrtReactiveCurrentCoefficientK</t>
  </si>
  <si>
    <t>Reactive Current Coefficient (K），OVRT</t>
  </si>
  <si>
    <t>OvrtWaitingTimeAfterVoltageRecovery</t>
  </si>
  <si>
    <t>Waiting time after OVRT Recovery</t>
  </si>
  <si>
    <t>OvrtPowerBackRate</t>
  </si>
  <si>
    <t>Power reload rate  (back from OVRT)</t>
  </si>
  <si>
    <t>ZeroCurrentModeInLowVolt</t>
  </si>
  <si>
    <t>the percentage to low voltage mode from  zero current mode</t>
  </si>
  <si>
    <t>ZeroCurrentModeInHighVolt</t>
  </si>
  <si>
    <t>the percentage to high voltage mode from zero current mode</t>
  </si>
  <si>
    <t>LvrtOutVolt</t>
  </si>
  <si>
    <t>the voltage percentage for LVRT EXIST</t>
  </si>
  <si>
    <t>LvrtIqVoltStart</t>
  </si>
  <si>
    <t>The starting point, voltage percentage for  reactive current calculation(LVRT)</t>
  </si>
  <si>
    <t>OvrtOutVolt</t>
  </si>
  <si>
    <t>the voltage percentage for OVRT EXIST</t>
  </si>
  <si>
    <t>OvrtIqVoltStart</t>
  </si>
  <si>
    <t>The starting point, voltage percentage for  reactive current calculation(0VRT)</t>
  </si>
  <si>
    <t>09DF</t>
  </si>
  <si>
    <t>MaxIqPct</t>
  </si>
  <si>
    <t>Maximum reactive current percentage</t>
  </si>
  <si>
    <t>islanding、GFCI、ISO Parameter (0x0A00-0x0A3F)</t>
  </si>
  <si>
    <t>IslandConfig</t>
  </si>
  <si>
    <t>Bit0：ISLANDING ENABLE BIT</t>
  </si>
  <si>
    <t>GFCIConfig</t>
  </si>
  <si>
    <t>Bit0：GFCI enable bit</t>
  </si>
  <si>
    <t>ISOConfig</t>
  </si>
  <si>
    <t>Bit0：Insulation Resistance testing enable bit
Bit1：ground Testing enable bit</t>
  </si>
  <si>
    <t>InsulationProtectionValue</t>
  </si>
  <si>
    <t>Insulation resistance Value</t>
  </si>
  <si>
    <t>IsoLeakageCurrentLimit</t>
  </si>
  <si>
    <t>leakage current limit , PV to ground</t>
  </si>
  <si>
    <t>GFCILimit</t>
  </si>
  <si>
    <t>mA/kVA</t>
  </si>
  <si>
    <t>Leakage current limit（not to public , can not make change）</t>
  </si>
  <si>
    <t>PE_N_Config</t>
  </si>
  <si>
    <t>PE and N control register
Bit0: Off-net PEN short enable bit
Bit1: N line detection enable bit</t>
  </si>
  <si>
    <t>IslandDetectSensitivity</t>
  </si>
  <si>
    <t>Sensitivity of islanding detection</t>
  </si>
  <si>
    <t>PEProtectionValue</t>
  </si>
  <si>
    <t>Ground fault judgment threshold</t>
  </si>
  <si>
    <t>ARC (0x0A40-0x0A7F)</t>
  </si>
  <si>
    <t>Paramters setting (0x1000-0x17FF)</t>
  </si>
  <si>
    <t>Basic Parameter Configuration (0x1000-0x10FF)</t>
  </si>
  <si>
    <t>AddressMask_Config_Basic1</t>
  </si>
  <si>
    <t>Each Character in this field, will verify the validity of 64 addresses. Bit4 represents the address where the highest bit address of this field plus 1,                                                             0 means invalid; 1 means valid.</t>
  </si>
  <si>
    <t>SysTimeConfig_Year</t>
  </si>
  <si>
    <t>Year</t>
  </si>
  <si>
    <t>System time -year,Actual year=2000+values in Register</t>
  </si>
  <si>
    <t>SysTimeConfig_Month</t>
  </si>
  <si>
    <t>Month</t>
  </si>
  <si>
    <t>System time-Month</t>
  </si>
  <si>
    <t>SysTimeConfig_Date</t>
  </si>
  <si>
    <t>date</t>
  </si>
  <si>
    <t>System time-Date</t>
  </si>
  <si>
    <t>SysTimeConfig_Hour</t>
  </si>
  <si>
    <t>Hour</t>
  </si>
  <si>
    <t>System time -Hour</t>
  </si>
  <si>
    <t>SysTimeConfig_Minute</t>
  </si>
  <si>
    <t>System Time -Minutes</t>
  </si>
  <si>
    <t>SysTimeConfig_Second</t>
  </si>
  <si>
    <t>System Time-Second</t>
  </si>
  <si>
    <t>SysTimeConfig_Control</t>
  </si>
  <si>
    <t>Input value is 1, the value of shadow register in system time will upgrade to the real time. It will return to pervious operation status when you read it.     0x0000：success
0x0001：Operating
0xFFFB：Fail,controller refuse to  response (controller busy or configuration issue）
0xFFFC：Fail ,Controller no response
0xFFFD：Fail, Current Function Disable
0xFFFE：Fail,Parameter can not be save
0xFFFF：Fail Input Parameters incorrect</t>
  </si>
  <si>
    <t>RS485Config_Address</t>
  </si>
  <si>
    <t>RS 485 configuration- communication address</t>
  </si>
  <si>
    <t>RS485Config_Baud</t>
  </si>
  <si>
    <r>
      <rPr>
        <sz val="11"/>
        <color theme="1"/>
        <rFont val="Arial"/>
        <charset val="134"/>
      </rPr>
      <t xml:space="preserve">RS485 Baud Rate Selection
0：4800bps
1：9600bps（Default）
2：19200bps
3：38400bps
4：57600bps
</t>
    </r>
    <r>
      <rPr>
        <sz val="11"/>
        <color rgb="FFFF0000"/>
        <rFont val="Arial"/>
        <charset val="134"/>
      </rPr>
      <t>5：115200bps
10：1200bps
11：2400bps</t>
    </r>
  </si>
  <si>
    <t>RS485Config_StopBit</t>
  </si>
  <si>
    <t>RS485Stop bit selection；
0：1bit stop bit（Default）
1：1.5 bit stop bit
2：2bit stop bit</t>
  </si>
  <si>
    <t>RS485Config_ParityBit</t>
  </si>
  <si>
    <t>RS485 check bit selection；
0：No Check/None（Default）
1：Even
2：Odd
3：HIgh/Mark
4：Low/Space</t>
  </si>
  <si>
    <t>RS485Config_Control</t>
  </si>
  <si>
    <t>PV_InputMode_Config</t>
  </si>
  <si>
    <t xml:space="preserve">PV input Mode Selection  0: Parallel Mode 1:Independent mode </t>
  </si>
  <si>
    <t>InputType_Channel0_Config</t>
  </si>
  <si>
    <t xml:space="preserve">0 Type input channel Selection
Value "0" mean current input power supply are  not available
Vale Between "1～127" mean current input power supply by PV；
Value between "128~255" mean input power supply by battery；
If we got two or  more than two values , and all values bogger than 0, it mean input power supply by PV &amp; Battery </t>
  </si>
  <si>
    <t>InputType_Channel1_Config</t>
  </si>
  <si>
    <t>InputType_Channel2_Config</t>
  </si>
  <si>
    <t>InputType_Channel3_Config</t>
  </si>
  <si>
    <t>InputType_Channel4_Config</t>
  </si>
  <si>
    <t>InputType_Channel5_Config</t>
  </si>
  <si>
    <t>InputType_Channel6_Config</t>
  </si>
  <si>
    <t>InputType_Channel7_Config</t>
  </si>
  <si>
    <t>InputType_Channel8_Config</t>
  </si>
  <si>
    <t>InputType_Channel9_Config</t>
  </si>
  <si>
    <t>InputType_Channel10_Config</t>
  </si>
  <si>
    <t>InputType_Channel11_Config</t>
  </si>
  <si>
    <t>InputType_Channel12_Config</t>
  </si>
  <si>
    <t>InputType_Channel13_Config</t>
  </si>
  <si>
    <t>InputType_Channel14_Config</t>
  </si>
  <si>
    <t>InputType_Channel15_Config</t>
  </si>
  <si>
    <t>InputType_Control</t>
  </si>
  <si>
    <t>SafetyUpdateFromUSB_Control</t>
  </si>
  <si>
    <t>AntiReflux_Control</t>
  </si>
  <si>
    <t>Reflux Power control       input value 0, disable the reflux power     input value 1, power reflux enable with minimum power among the three phase      input value 2, power reflux enable with meaning value</t>
  </si>
  <si>
    <t>AntiReflux_Power</t>
  </si>
  <si>
    <t>Reflux power</t>
  </si>
  <si>
    <t>IVCurveScan_Control</t>
  </si>
  <si>
    <t>IV curve scan control</t>
  </si>
  <si>
    <t>IVCurveScan_Period</t>
  </si>
  <si>
    <t>Iv Curve scan cycle</t>
  </si>
  <si>
    <t>IVCurveScan_Oneshot</t>
  </si>
  <si>
    <t xml:space="preserve">IV curve scan enable, input value 1, enable the I-V curve one time.  It will return to pervious operation status when you read it.     0x0000：success
0x0001：Operating
0xFFFB：Fail,controller refuse to  response (controller busy or configuration issue）
0xFFFC：Fail ,Controller no response
0xFFFD：Fail, Current Function Disable
0xFFFE：Fail,Parameter can not be save
0xFFFF：Fail Input Parameters incorrect </t>
  </si>
  <si>
    <t>IVCurveScan_ReadChannel</t>
  </si>
  <si>
    <t xml:space="preserve">Channel for IV curve scan return value. This register used to specify the PV channel corresponding to the return value of the IV curve scan result. </t>
  </si>
  <si>
    <t>EPS_Control</t>
  </si>
  <si>
    <t>Emergency Power supply    1: disable emergency power supply   2 enable emergency power supply ,disable cold start   3enable emergency power supply enable cold start</t>
  </si>
  <si>
    <t>EPS_WaitTime</t>
  </si>
  <si>
    <t>Waiting time for emergency power start (Reverse Function)</t>
  </si>
  <si>
    <t>BatteryActive_Control</t>
  </si>
  <si>
    <t>Battery automatic activation</t>
  </si>
  <si>
    <t>BatteryActive_Oneshot</t>
  </si>
  <si>
    <t xml:space="preserve">Battery active input value 1, enable the battery active one time.  It will return to pervious operation status when you read it.     0x0000：success
0x0001：Operating
0xFFFB：Fail,controller refuse to  response (controller busy or configuration issue）
0xFFFC：Fail ,Controller no response
0xFFFD：Fail, Current Function Disable
0xFFFE：Fail,Parameter can not be save
0xFFFF：Fail Input Parameters incorrect </t>
  </si>
  <si>
    <t>CT_Auto_Calibrate</t>
  </si>
  <si>
    <t xml:space="preserve">CT Calibration(Automatic) input value 1, enable the CT calibration one time.  It will return to pervious operation status when you read it.     0x0000：success
0x0001：Operating
0xFFFB：Fail,controller refuse to  response (controller busy or configuration issue）
0xFFFC：Fail ,Controller no response
0xFFFD：Fail, Current Function Disable
0xFFFE：Fail,Parameter can not be save
0xFFFF：Fail Input Parameters incorrect </t>
  </si>
  <si>
    <t>Italy_AutoTest</t>
  </si>
  <si>
    <t xml:space="preserve">Italy automatic test
Write: Operate standard test;
0x0002: Operate quick test;
When reading, return the status of the last write operation:
0x0000: success
0x0001: Standard test is being operated
0x0002: Quick test is being operated
0xFFFB: The operation failed and the controller refused to respond (maybe the controller is busy or the configuration is wrong)
0xFFFC: The operation failed and the controller did not respond
0xFFFD: Operation failed, current function is forbidden
0xFFFE: Operation failed, parameter storage failed
0xFFFF: The operation failed, and the input parameters are incorrect </t>
  </si>
  <si>
    <t>EnergyStatistics_Date_Year</t>
  </si>
  <si>
    <t>Register for statistics power return date. This register indicate specifics year of the returned energy data. Year refers to the Nth most recent year relative to the inverter system time. N is the register value.
0: the current year of the system time;
1: 1 year before the system time;  19：19 year before the system time</t>
  </si>
  <si>
    <t>EnergyStatistics_Date_Month</t>
  </si>
  <si>
    <t>Register for statistics power return date. This register indicate specifics month of the returned energy data</t>
  </si>
  <si>
    <t>EnergyStatistics_Date_Date</t>
  </si>
  <si>
    <t>Register for statistics power return date. This register indicate specifics Day of the returned energy data</t>
  </si>
  <si>
    <t>EnergyStatistics_Config</t>
  </si>
  <si>
    <t xml:space="preserve">Register for statistics power return date.  High byte: the time setting of the returned data.
0x01: Every day, the first 24 data in the return area are valid;
0x02: Every month, the first 31 data in the return area are valid;
0x03: Every year, the first 12 data in the return area are valid;
0x04: life cycle, the first 20 data in the return area are valid;
Other: invalid.
Low byte: the setting of the returned data.
0x01: photovoltaic  generation;
0x02: load consumption;
0x03: electricity Purchased from Grid ;
0x04: electricity sold to grid;
0x05: battery charging power;
0x06: battery discharging  power;
Other: invalid. </t>
  </si>
  <si>
    <t>Language</t>
  </si>
  <si>
    <t>Register for language setting</t>
  </si>
  <si>
    <t>Parallel_Control</t>
  </si>
  <si>
    <t>0: Disable the inverters' parallel function  1: Enable the inverters' parallel function</t>
  </si>
  <si>
    <t>Parallel_Master_Slave</t>
  </si>
  <si>
    <t>Configuration  0: Slave 1:Master</t>
  </si>
  <si>
    <t>Parallel_Address</t>
  </si>
  <si>
    <t>Parallel address</t>
  </si>
  <si>
    <t>UnbalancedSupport_Control</t>
  </si>
  <si>
    <t xml:space="preserve">3-phase 4-wire mode grid unbalanced support control register
0: Disable unbalanced support function (default)
1: Enable unbalanced support function </t>
  </si>
  <si>
    <t>PV_Generation_Ratio</t>
  </si>
  <si>
    <t>Generated power Rate, Default value 1000</t>
  </si>
  <si>
    <t>Energy_Purchase_Ratio</t>
  </si>
  <si>
    <t>Import power Rate, Default Value 1000</t>
  </si>
  <si>
    <t>Energy_Selling_Ratio</t>
  </si>
  <si>
    <t>Export Power Rate, Default Value 1000</t>
  </si>
  <si>
    <t>Bat_Charge_Ratio</t>
  </si>
  <si>
    <t>Battery Charging power Rate, Default Value 1000</t>
  </si>
  <si>
    <t>Bat_Discharge_Ratio</t>
  </si>
  <si>
    <t>Battery Discharging Power, Default Value 1000</t>
  </si>
  <si>
    <t>LogicInterface_Control</t>
  </si>
  <si>
    <t>Logical Interface Control Register
0: Disable
1: enable</t>
  </si>
  <si>
    <t>AddressMask_Config_Basic2</t>
  </si>
  <si>
    <t>BatConfig_ID</t>
  </si>
  <si>
    <t>Battery serial number. The serial number specified by this register corresponds to the battery input interface of the inverter. After successfully writing to this register, the battery parameters will be updated to the parameters corresponding to the written serial number.</t>
  </si>
  <si>
    <t>BatConfig_Address</t>
  </si>
  <si>
    <t>Battery Communication Address, multiple battery connected in the system, this register is used to mark the battery address of the physical interface corresponding to the battery serial number.</t>
  </si>
  <si>
    <t>BatConfig_Potocol</t>
  </si>
  <si>
    <r>
      <rPr>
        <sz val="11"/>
        <color theme="1"/>
        <rFont val="Arial"/>
        <charset val="134"/>
      </rPr>
      <t xml:space="preserve">Battery parameter-communication protocol       0: Sofar Built-in BMS        1:Pylontech's  Protocol           2： Sofar's Protocol     3：Amass    4:LG    5:Alpha ESS   6.CATL   7.Weco  </t>
    </r>
    <r>
      <rPr>
        <sz val="11"/>
        <color rgb="FFFF0000"/>
        <rFont val="Arial"/>
        <charset val="134"/>
      </rPr>
      <t>8：Fronus   9：EMS   10：Nilar</t>
    </r>
  </si>
  <si>
    <t>BatConfig_Voltage_Over</t>
  </si>
  <si>
    <t>Battery Parameter-Overvoltage protection</t>
  </si>
  <si>
    <t>BatConfig_Voltage_Charge</t>
  </si>
  <si>
    <t>Battery Parameter-Charge voltage protection</t>
  </si>
  <si>
    <t>BatConfig_Voltage_Lack</t>
  </si>
  <si>
    <t>Battery Parameter-undervoltage protection   ,lead-acid battery visible</t>
  </si>
  <si>
    <t>BatConfig_Voltage_Discharge_Stop</t>
  </si>
  <si>
    <t>Battery Parameter-Lowest discharge voltage</t>
  </si>
  <si>
    <t>BatConfig_Current_Charge_Limit</t>
  </si>
  <si>
    <t>Battery Parameter-Maximum charge current limit</t>
  </si>
  <si>
    <t>BatConfig_Current_Discharge_Limit</t>
  </si>
  <si>
    <t>Battery Parameter-Maximum discharge current limit</t>
  </si>
  <si>
    <t>BatConfig_Depth_of_Discharge</t>
  </si>
  <si>
    <t>Dod indicates the max discharge power, when SOC&lt;1-DOD, inverter will stop power discharge , inverter will stop power discharge caused by other issues.        DOD&lt;=EOD</t>
  </si>
  <si>
    <t>BatConfig_End_of_Discharge</t>
  </si>
  <si>
    <t xml:space="preserve">EOD indicate the max discharge power on off grid mode, when SOC&lt;1-EOD, inverter will stop power discharge , inverter will stop power discharge caused by other issues. </t>
  </si>
  <si>
    <t>BatConfig_Capacity</t>
  </si>
  <si>
    <t>Ah</t>
  </si>
  <si>
    <t>Battery Parameters-Capacity （Default 50）</t>
  </si>
  <si>
    <t>BatConfig_Voltage_Nominal</t>
  </si>
  <si>
    <t>Battery Parameters-Rated Battery Voltage (Default 0）</t>
  </si>
  <si>
    <t>BatConfig_Cell_Type</t>
  </si>
  <si>
    <r>
      <rPr>
        <sz val="11"/>
        <color theme="1"/>
        <rFont val="Arial"/>
        <charset val="134"/>
      </rPr>
      <t xml:space="preserve">Battery Parameters_battery Type     0: Lead-acid(Default)   1: lithium iron phosphate Battery 2:  Lithium Ternary Battery 3: lithium titanate Battery  </t>
    </r>
    <r>
      <rPr>
        <sz val="11"/>
        <color rgb="FFFF0000"/>
        <rFont val="Arial"/>
        <charset val="134"/>
      </rPr>
      <t>4：AGM  5：Gel   6：Flooded</t>
    </r>
  </si>
  <si>
    <t>BatConfig_EPS_Buffer</t>
  </si>
  <si>
    <t>Battery parameters-off-grid recovery discharge hysteresis;
EPS_Buffer is not greater than EOD</t>
  </si>
  <si>
    <t>BatConfig_Control</t>
  </si>
  <si>
    <t>Battery parameters write in control. Input value is 1, the value of shadow register in battery parameters setting will upgrade to System battery parameter configuration .Input value is 2, the value of shadow register in battery parameters setting will upgrade to default value of BatConfig_Potocol .  It will return to pervious operation status when you read it.     0x0000：success
0x0001：Operating
0xFFFB：Fail,controller refuse to  response (controller busy or configuration issue）
0xFFFC：Fail ,Controller no response
0xFFFD：Fail, Current Function Disable
0xFFFE：Fail,Parameter can not be save
0xFFFF：Fail Input Parameters incorrect</t>
  </si>
  <si>
    <t>BatConfig_Address2</t>
  </si>
  <si>
    <t>Battery address. If multiple batteries connected in the system, this register used to mark the battery address of the physical interface corresponding to the battery serial number.</t>
  </si>
  <si>
    <t>BatConfig_Address3</t>
  </si>
  <si>
    <t>BatConfig_Address4</t>
  </si>
  <si>
    <t>BatConfig_TEMPCO</t>
  </si>
  <si>
    <t>mV/Cell</t>
  </si>
  <si>
    <t>Battery parameters-Lead-acid battery temperature compensation coefficient.</t>
  </si>
  <si>
    <t>BatConfig_Voltage_Recovery_Buffer</t>
  </si>
  <si>
    <t>Battery parameters-Lead-acid battery recovery discharge voltage increment.
For example: Stop discharging when the battery voltage &lt; minimum discharge voltage".</t>
  </si>
  <si>
    <t>BatConfig_Control_Bits</t>
  </si>
  <si>
    <t>Resume discharging when "battery voltage &gt; minimum discharge voltage + resuming discharge voltage increment"."</t>
  </si>
  <si>
    <t>BatConfig_Voltage_Float</t>
  </si>
  <si>
    <t>Battery Parameters - Function Control Bits
Bit0: SOC control disable (0: use SOC; 1: disable SOC)</t>
  </si>
  <si>
    <t>PCCSampleMode</t>
  </si>
  <si>
    <t>PCC power acquisition device configuration
0: not used
1: Electricity meter
2: CT
3: ARPC</t>
  </si>
  <si>
    <t>Resonance_Sensitivity</t>
  </si>
  <si>
    <t>Resonance detection sensitivity</t>
  </si>
  <si>
    <t>AddressMask_Config_Basic3</t>
  </si>
  <si>
    <t>Arcing_Alarm_Enable</t>
  </si>
  <si>
    <t>Enable ARC testing</t>
  </si>
  <si>
    <t>PeakToPeakSet</t>
  </si>
  <si>
    <t>0x64</t>
  </si>
  <si>
    <t>Peak-to-peak setting</t>
  </si>
  <si>
    <t>VarianceSet</t>
  </si>
  <si>
    <t>0x95</t>
  </si>
  <si>
    <t>Variance setting</t>
  </si>
  <si>
    <t>HarmonicEnergySet</t>
  </si>
  <si>
    <t>0x01</t>
  </si>
  <si>
    <t>Harmonic energy setting</t>
  </si>
  <si>
    <t>AmplitudeVarianceSet</t>
  </si>
  <si>
    <t>Magnitude variance setting</t>
  </si>
  <si>
    <t>TimeDomWeiSet</t>
  </si>
  <si>
    <t>Time domain weight setting</t>
  </si>
  <si>
    <t>FreDomWeiSet</t>
  </si>
  <si>
    <t>0x05</t>
  </si>
  <si>
    <t>Frequency domain weight setting</t>
  </si>
  <si>
    <t>ArcDetectSensitivity</t>
  </si>
  <si>
    <t>0x14</t>
  </si>
  <si>
    <t>Arc detection sensitivity</t>
  </si>
  <si>
    <t>ArcAlarmShutdownThreshold</t>
  </si>
  <si>
    <t>Arc Alarm Count Shutdown Threshold</t>
  </si>
  <si>
    <t>ArcSelfCheckCommand</t>
  </si>
  <si>
    <t>Write 1 to start self-test (self-test all channels).
Auto-zero at the end of self-test.</t>
  </si>
  <si>
    <t>ArcingAlarmClear</t>
  </si>
  <si>
    <t>0x1234</t>
  </si>
  <si>
    <t>Write 0x1234 to clear arc alarm (all channels)</t>
  </si>
  <si>
    <t>ArcAlarmCnt</t>
  </si>
  <si>
    <t>Arc Alarm Count</t>
  </si>
  <si>
    <t>AfciResult</t>
  </si>
  <si>
    <t>Handshake result</t>
  </si>
  <si>
    <t>SelfCheckResult</t>
  </si>
  <si>
    <t xml:space="preserve">Bit0-Channel 1 self-test result (0 self-test success; 1 self-test failure or no self-test)
Bit1-Channel 2,Bit2-Channel 3,Bit3-Channel 4,Bit4-Channel 5,Bit5-Channel 6,
</t>
  </si>
  <si>
    <t>SelfCheckState</t>
  </si>
  <si>
    <t xml:space="preserve">Channel self-test status
0: No self-test
1: Self-test in progress
2: Self-test completed
</t>
  </si>
  <si>
    <t>PLC_Enable_Setting</t>
  </si>
  <si>
    <t>PLC_Com_Property</t>
  </si>
  <si>
    <t>NULL</t>
  </si>
  <si>
    <t>bit0-bot1:0~1 corresponds to 1/1.5
Bit2~bit4:0~7 correspond to three verification methods: NONE/odd/EVEN
bit5~bit7 0~3 corresponding to 8/9l two data bit lengths
bit8~15 0~7 corresponding to 4800/9600/19200/38400/115200</t>
  </si>
  <si>
    <t>BLE_Enable_Setting</t>
  </si>
  <si>
    <t>BLE_Com_Property</t>
  </si>
  <si>
    <t>bit0-bot1:0~1 corresponds to 1/1.5
Bit2~bit4:0~7 correspond to three verification methods: NONE/odd/EVEN
bit5~bit7 0~1 corresponding to 8/9l two data bit lengths
bit8~15 0~7 corresponding to 4800/9600/19200/38400/115200</t>
  </si>
  <si>
    <t>PID_Auto_running_enable</t>
  </si>
  <si>
    <t>PID starts to run automatically.
0 means disabled; 1 means enabled.</t>
  </si>
  <si>
    <t>PID_Working_Start_Time</t>
  </si>
  <si>
    <t>PID work start time (BCD code).
For example: the minimum value 0x0000 means 00:00;
The maximum value of 0x2359 means 23:59.</t>
  </si>
  <si>
    <t>PID_Working_Hours</t>
  </si>
  <si>
    <t>PID working hours.</t>
  </si>
  <si>
    <t>PID_Working_PV_Threshold</t>
  </si>
  <si>
    <t>PID starts the PV value threshold.
When the PV voltage is lower than the threshold value, PID is allowed to start.</t>
  </si>
  <si>
    <t>PID_Break_Restart_Delay</t>
  </si>
  <si>
    <t>Waiting time for restart after PID fault is closed.</t>
  </si>
  <si>
    <t>Remote control (0x1100-0x12FF)</t>
  </si>
  <si>
    <t>AddressMask_Config_Remote1</t>
  </si>
  <si>
    <t>Each bit of this field corresponds to the validity of 64 addresses above and including the address of this field. bit4 represents the address where the highest bit of this field plus 1 is located.
0 means invalid; 1 means valid.</t>
  </si>
  <si>
    <t>Remote_On_Off_Control</t>
  </si>
  <si>
    <t>Remote power on/off.
0x0000: power off
0x0001: power on</t>
  </si>
  <si>
    <t>Power_Control</t>
  </si>
  <si>
    <t>RWV</t>
  </si>
  <si>
    <r>
      <rPr>
        <sz val="11"/>
        <color theme="1"/>
        <rFont val="Arial"/>
        <charset val="134"/>
      </rPr>
      <t xml:space="preserve">Power control.
Bit0: active (address 0x1106) enable bit
Bit1: Reactive (address 0x1107-0x1108) enable bit
Bit2: Reactive mode selection bit (0: Reactive_Power; 1: Power_Factor)
</t>
    </r>
    <r>
      <rPr>
        <sz val="11"/>
        <color rgb="FFFF0000"/>
        <rFont val="Arial"/>
        <charset val="134"/>
      </rPr>
      <t>Bit3: SVG enable bit
Bit4: SVG reactive mode selection bit (0: Fixed_Reactive_Power; 1: Reactive_Power)</t>
    </r>
  </si>
  <si>
    <t>Active_Power_Export_Limit</t>
  </si>
  <si>
    <t>Output maximum active power percentage</t>
  </si>
  <si>
    <t>Active_Power_Import_Limit</t>
  </si>
  <si>
    <t>Input maximum active power percentage</t>
  </si>
  <si>
    <t>Reactive_Power_Setting</t>
  </si>
  <si>
    <t>Percentage of reactive power.
Note: The maximum reactive power is limited by the specific model.</t>
  </si>
  <si>
    <t>Power_Factor_Setting</t>
  </si>
  <si>
    <t>Power factor.
Note: The minimum power factor is limited by the specific model.</t>
  </si>
  <si>
    <t>Active_Power_Limit_Speed</t>
  </si>
  <si>
    <t>Active power limit change rate</t>
  </si>
  <si>
    <t>Reactive_Power_Response_Time</t>
  </si>
  <si>
    <t>second</t>
  </si>
  <si>
    <t>Reactive power setting response time</t>
  </si>
  <si>
    <t>SVG_Fixed_Reactive_Power_Setting</t>
  </si>
  <si>
    <t>kVar</t>
  </si>
  <si>
    <t>Fixed reactive power magnitude in SVG mode</t>
  </si>
  <si>
    <t>Energy_Storage_Mode_Control</t>
  </si>
  <si>
    <r>
      <rPr>
        <sz val="11"/>
        <color theme="1"/>
        <rFont val="Arial"/>
        <charset val="134"/>
      </rPr>
      <t xml:space="preserve">Energy storage working mode setting;
0: Spontaneous self-use mode
1: Time-of-use electricity price model
2: Timing charging and discharging mode
3: Passive mode
4: Peak clipping mode
5: Off-grid mode
</t>
    </r>
    <r>
      <rPr>
        <sz val="11"/>
        <color rgb="FFFF0000"/>
        <rFont val="Arial"/>
        <charset val="134"/>
      </rPr>
      <t>6：Generator mode</t>
    </r>
    <r>
      <rPr>
        <sz val="11"/>
        <color theme="1"/>
        <rFont val="Arial"/>
        <charset val="134"/>
      </rPr>
      <t xml:space="preserve">
Used to change the working mode.</t>
    </r>
  </si>
  <si>
    <t>Timing_ID</t>
  </si>
  <si>
    <t>Timed charging and discharging-rule number;
The smaller the serial number, the higher the priority.
After successfully writing to this register, the timing charge and discharge parameters will be updated to the parameters corresponding to the written serial number.</t>
  </si>
  <si>
    <t>Timing_On_Off_Control</t>
  </si>
  <si>
    <t>Timing charge and discharge-enable control;
Bit0: charge enable
Bit1: Discharge enable</t>
  </si>
  <si>
    <t>Timing_Charge_Start</t>
  </si>
  <si>
    <t>1
1</t>
  </si>
  <si>
    <t>Hour
Minute</t>
  </si>
  <si>
    <t>0
0</t>
  </si>
  <si>
    <t>23
59</t>
  </si>
  <si>
    <t>High byte. Charging start hour
Low byte. Charging start minutes</t>
  </si>
  <si>
    <t>Timing_Charge_End</t>
  </si>
  <si>
    <t>High byte. Charging end hour
Low byte. Minutes after charging</t>
  </si>
  <si>
    <t>Timing_Discharge_Start</t>
  </si>
  <si>
    <t>High byte. Discharge start hour
Low byte. Discharge start minute</t>
  </si>
  <si>
    <t>Timing_Discharge_End</t>
  </si>
  <si>
    <t>High byte. End of discharge hour
Low byte. Minutes after discharge</t>
  </si>
  <si>
    <t>Timing_Power_Charge</t>
  </si>
  <si>
    <t>Timed charging and discharging-charging power</t>
  </si>
  <si>
    <t>Timing_Power_Discharge</t>
  </si>
  <si>
    <t>Timing charge and discharge-discharge power</t>
  </si>
  <si>
    <t>Timing_Rsvd1</t>
  </si>
  <si>
    <t>Timed charge and discharge-reserved 1</t>
  </si>
  <si>
    <t>Timing_Rsvd2</t>
  </si>
  <si>
    <t>Timed charge and discharge-reserved 2</t>
  </si>
  <si>
    <t>Timing_Rsvd3</t>
  </si>
  <si>
    <t>Timed charge and discharge-reserved 3</t>
  </si>
  <si>
    <t>Timing_Rsvd4</t>
  </si>
  <si>
    <t>Timed charge and discharge-reserved 4</t>
  </si>
  <si>
    <t>Timing_Control</t>
  </si>
  <si>
    <t>Timing charge and discharge write control;
When the written value is 1, the value in the shadow register of timing charge and discharge is updated to the system timing charge and discharge configuration;
When reading, return the status of the last write operation:
0x0000: success
0x0001: operating
0xFFFB: The operation failed and the controller refused to respond (maybe the controller is busy or the configuration is wrong)
0xFFFC: The operation failed and the controller did not respond
0xFFFD: Operation failed, current function is forbidden
0xFFFE: Operation failed, parameter storage failed
0xFFFF: The operation failed, and the input parameters are incorrect</t>
  </si>
  <si>
    <t>TOU_ID</t>
  </si>
  <si>
    <t>Time-of-use electricity price-rule number;
The smaller the serial number, the higher the priority.
After successfully writing to this register, the time-of-use electricity price parameter will be updated to the parameter corresponding to the written serial number.</t>
  </si>
  <si>
    <t>TOU_On_Off_Control</t>
  </si>
  <si>
    <t>Time-of-use price-rule enable;
0: disabled
1: enable</t>
  </si>
  <si>
    <t>TOU_Charge_Start</t>
  </si>
  <si>
    <t>TOU_Charge_End</t>
  </si>
  <si>
    <t>TOU_Charge_Target_SOC</t>
  </si>
  <si>
    <t>Time-of-use price-mandatory charging cut-off SOC;
The percentage of remaining power. When the current SOC of the battery reaches the value of this register, the forced charging ends and enters the spontaneous self-use mode, while discharging is prohibited.</t>
  </si>
  <si>
    <t>TOU_Charge_Power</t>
  </si>
  <si>
    <t>Time-of-use price-mandatory charging power;
The set value cannot exceed the rated power of the machine.</t>
  </si>
  <si>
    <t>TOU_Executed_Date_Start</t>
  </si>
  <si>
    <t>Month
Date</t>
  </si>
  <si>
    <t>12
31</t>
  </si>
  <si>
    <t>High byte. The month when the rule becomes effective
Low byte. Effective date of the rule</t>
  </si>
  <si>
    <t>TOU_Executed_Date_End</t>
  </si>
  <si>
    <t>High byte. The month when the rule ceases to take effect
Low byte. The date when the rule ceases to take effect</t>
  </si>
  <si>
    <t>TOU_Executed_Day_of_Week</t>
  </si>
  <si>
    <t>Time-of-use electricity price-week when the rule takes effect;
This register is represented by a bit field, a bit of 0 indicates an invalid day of the week, and a bit of 1 indicates a valid day of the week
Bit0: Monday
Bit1: Tuesday
Bit2: Wednesday
Bit3: Thursday
Bit4: Friday
Bit5: Saturday
Bit6: Sunday</t>
  </si>
  <si>
    <t>TOU_Rsvd1</t>
  </si>
  <si>
    <t>Time-of-use energy price-reserved 1</t>
  </si>
  <si>
    <t>TOU_Rsvd2</t>
  </si>
  <si>
    <t>Time-of-use energy price-reserved 2</t>
  </si>
  <si>
    <t>TOU_Rsvd3</t>
  </si>
  <si>
    <t>Time-of-use energy price-reserved 3</t>
  </si>
  <si>
    <t>TOU_Rsvd4</t>
  </si>
  <si>
    <t>Time-of-use energy price-reserved 4</t>
  </si>
  <si>
    <t>TOU_Rsvd5</t>
  </si>
  <si>
    <t>Time-of-use energy price-reserved 5</t>
  </si>
  <si>
    <t>TOU_Control</t>
  </si>
  <si>
    <t>Time-of-use energy price-write control;
When the written value is 1, the value in the shadow register of the time-of-use electricity price is updated to the system time-of-use electricity price configuration;
When reading, return the status of the last write operation:
0x0000: success
0x0001: operating
0xFFFB: The operation failed and the controller refused to respond (maybe the controller is busy or the configuration is wrong)
0xFFFC: The operation failed and the controller did not respond
0xFFFD: Operation failed, current function is forbidden
0xFFFE: Operation failed, parameter storage failed
0xFFFF: The operation failed, and the input parameters are incorrect</t>
  </si>
  <si>
    <t>Peak_Shaving_Discharge_Threshold</t>
  </si>
  <si>
    <t>The power limit that allows the system to buy electricity from the grid</t>
  </si>
  <si>
    <t>Peak_Shaving_Charge_Threshold</t>
  </si>
  <si>
    <t>The power cap that allows the system to sell electricity to the grid</t>
  </si>
  <si>
    <t>AddressMask_Config_Remote2</t>
  </si>
  <si>
    <t>Off_Grid_Charge_Source</t>
  </si>
  <si>
    <t>Off-grid mode-charging source selection:
0: Grid
1: Generator
2: reserved</t>
  </si>
  <si>
    <t>Off_Grid_Grid_Power</t>
  </si>
  <si>
    <t>Off-grid mode-power drawn from the grid</t>
  </si>
  <si>
    <t>Off_Grid_DG_Power</t>
  </si>
  <si>
    <t>Off-grid mode-generator power</t>
  </si>
  <si>
    <t>AddressMask_Config_Remote3</t>
  </si>
  <si>
    <t>Passive_Timeout</t>
  </si>
  <si>
    <t>Passive mode-timeout control;
Default value: 0;
Set the passive mode communication timeout time. When the inverter does not receive any communication within the time set by this register, the inverter will force the timeout action.
In particular, writing 0 to this register will disable the timeout function.</t>
  </si>
  <si>
    <t>Passive_Timeout_Action</t>
  </si>
  <si>
    <t>Passive mode-timeout action;
0: Forced standby
1: Forced to restore to the energy storage mode before entering the passive mode</t>
  </si>
  <si>
    <t>Passive_Rsvd1</t>
  </si>
  <si>
    <t>Passive mode-reserved 1</t>
  </si>
  <si>
    <t>Passive_Manual_Gdes</t>
  </si>
  <si>
    <t>I32</t>
  </si>
  <si>
    <t>Manual mode expected grid power (Gdes);
A positive value indicates the power direction "from the grid to the system";
Negative values indicate the power direction "from system to grid".</t>
  </si>
  <si>
    <t>Passive_Manual_Blo</t>
  </si>
  <si>
    <t>The minimum charge and discharge power of the battery in Manual mode (Blo);
Positive value means charging;
Negative values indicate discharge.</t>
  </si>
  <si>
    <t>Passive_Manual_Bup</t>
  </si>
  <si>
    <t>The maximum charge and discharge power of the battery in Manual mode (Bup);
Positive value means charging;
Negative values indicate discharge.</t>
  </si>
  <si>
    <t>Passive_Manual_Gdzup</t>
  </si>
  <si>
    <t>Manual mode allows selling electric power (Gdzup);
A positive value indicates the power direction "from the grid to the system";
Negative values indicate the power direction "from system to grid".</t>
  </si>
  <si>
    <t>Passive_Manual_Gdzlo</t>
  </si>
  <si>
    <t>Manual mode allows to buy electric power (Gdzlo);
A positive value indicates the power direction "from the grid to the system";
Negative values indicate the power direction "from system to grid".</t>
  </si>
  <si>
    <t>Passive_Scheduler_Gdes_Ante</t>
  </si>
  <si>
    <t>Scheduler mode expected grid power (Gdes_Ante);
The parameters of the planned task are valid during the planned time period.
A positive value indicates the power direction "from the grid to the system";
Negative values indicate the power direction "from system to grid".</t>
  </si>
  <si>
    <t>Passive_Scheduler_Blo_Ante</t>
  </si>
  <si>
    <t>The minimum charge and discharge power of the battery in Scheduler mode (Blo_Ante);
The parameters of the planned task are valid during the planned time period.
A positive value indicates the power direction "from the grid to the system";
Negative values indicate the power direction "from system to grid".</t>
  </si>
  <si>
    <t>Passive_Scheduler_Bup_Ante</t>
  </si>
  <si>
    <t>The maximum charge and discharge power of the battery in Scheduler mode (Bup_Ante);
The parameters of the planned task are valid during the planned time period.
A positive value indicates the power direction "from the grid to the system";
Negative values indicate the power direction "from system to grid".</t>
  </si>
  <si>
    <t>Passive_Scheduler_Gdzup_Ante</t>
  </si>
  <si>
    <t>Scheduler mode allows to sell electric power (Gdzup_Ante);
The parameters of the planned task are valid during the planned time period.
A positive value indicates the power direction "from the grid to the system";
Negative values indicate the power direction "from system to grid".</t>
  </si>
  <si>
    <t>Passive_Scheduler_Gdzlo_Ante</t>
  </si>
  <si>
    <t>Scheduler mode allows to buy electric power (Gdzlo_Ante);
The parameters of the planned task are valid during the planned time period.
A positive value indicates the power direction "from the grid to the system";
Negative values indicate the power direction "from system to grid".</t>
  </si>
  <si>
    <t>Passive_Scheduler_Gdes_Post</t>
  </si>
  <si>
    <t>Scheduler mode expected grid power (Gdes_Post);
Schedule task parameters, valid after the scheduled time period.
A positive value indicates the power direction "from the grid to the system";
Negative values indicate the power direction "from system to grid".</t>
  </si>
  <si>
    <t>Passive_Scheduler_Blo_Post</t>
  </si>
  <si>
    <t>The minimum charge and discharge power of the battery in Scheduler mode (Blo_Post);
Schedule task parameters, valid after the scheduled time period.
A positive value indicates the power direction "from the grid to the system";
Negative values indicate the power direction "from system to grid".</t>
  </si>
  <si>
    <t>Passive_Scheduler_Bup_Post</t>
  </si>
  <si>
    <t>The maximum charge and discharge power of the battery in Scheduler mode (Bup_Post);
Schedule task parameters, valid after the scheduled time period.
A positive value indicates the power direction "from the grid to the system";
Negative values indicate the power direction "from system to grid".</t>
  </si>
  <si>
    <t>Passive_Scheduler_Gdzup_Post</t>
  </si>
  <si>
    <t>Scheduler mode allows to sell electric power (Gdzup_Post);
Schedule task parameters, valid after the scheduled time period.
A positive value indicates the power direction "from the grid to the system";
Negative values indicate the power direction "from system to grid".</t>
  </si>
  <si>
    <t>Passive_Scheduler_Gdzlo_Post</t>
  </si>
  <si>
    <t>Scheduler mode allows to buy electric power (Gdzlo_Post);
Schedule task parameters, valid after the scheduled time period.
A positive value indicates the power direction "from the grid to the system";
Negative values indicate the power direction "from system to grid".</t>
  </si>
  <si>
    <t>Passive_Scheduler_StartTime</t>
  </si>
  <si>
    <t>Scheduler mode application expectation parameter setting value start time;
StartTime is in unix time format. Since the internal time of the system defaults to Greenwich Mean Time (GMT), when setting this parameter, you should pay attention to the local time zone of your country, StartTime=(local Unix Time)±(local time and UTC/GMT The number of seconds corresponding to the time difference)</t>
  </si>
  <si>
    <t>Passive_Scheduler_DurationTime</t>
  </si>
  <si>
    <t>Scheduler mode application expects the duration of the parameter setting value (DurationTime)</t>
  </si>
  <si>
    <t>Passive_Scheduler_ManagementMode</t>
  </si>
  <si>
    <t>Scheduler mode management mode selection (ManagementMode);
0: Spontaneous self-use mode
1: Manual mode
2: Scheduler mode
Only 0, 1, 2 can be input, other data is invalid.</t>
  </si>
  <si>
    <t>AddressMask_Config_Remote4</t>
  </si>
  <si>
    <t>The inverter returns a read-only result (0x1300-0x15FF)</t>
  </si>
  <si>
    <t>AddressMask_Config_ReadOnly_Result1</t>
  </si>
  <si>
    <t>Italay_Autotest_Result1</t>
  </si>
  <si>
    <t>Italian automatic test 59.s1.
The first-level overvoltage protection value is set by default.</t>
  </si>
  <si>
    <t>Italay_Autotest_Result2</t>
  </si>
  <si>
    <t>Italian automatic test 59.s1.
The first-level overvoltage protection time is set by default.</t>
  </si>
  <si>
    <t>Italay_Autotest_Result3</t>
  </si>
  <si>
    <t>Italian automatic test 59.s1.
Test result of level 1 overvoltage protection value.</t>
  </si>
  <si>
    <t>Italay_Autotest_Result4</t>
  </si>
  <si>
    <t>Italian automatic test 59.s1.
The first level overvoltage protection time test result.</t>
  </si>
  <si>
    <t>Italay_Autotest_Result5</t>
  </si>
  <si>
    <t>Italian automatic test 59.s2.
The secondary overvoltage protection value is set by default.</t>
  </si>
  <si>
    <t>Italay_Autotest_Result6</t>
  </si>
  <si>
    <t>Italian automatic test 59.s2.
The second-level overvoltage protection time is set by default.</t>
  </si>
  <si>
    <t>Italay_Autotest_Result7</t>
  </si>
  <si>
    <t>Italian automatic test 59.s2.
Test result of secondary overvoltage protection value.</t>
  </si>
  <si>
    <t>Italay_Autotest_Result8</t>
  </si>
  <si>
    <t>Italian automatic test 59.s2.
Test result of secondary overvoltage protection time.</t>
  </si>
  <si>
    <t>Italay_Autotest_Result9</t>
  </si>
  <si>
    <t>Italian automatic test 27.s1.
The first-level undervoltage protection value is set by default.</t>
  </si>
  <si>
    <t>Italay_Autotest_Result10</t>
  </si>
  <si>
    <t>Italian automatic test 27.s1.
The first-level undervoltage protection time is set by default.</t>
  </si>
  <si>
    <t>Italay_Autotest_Result11</t>
  </si>
  <si>
    <t>Italian automatic test 27.s1.
The first level undervoltage protection value test result.</t>
  </si>
  <si>
    <t>Italay_Autotest_Result12</t>
  </si>
  <si>
    <t>Italian automatic test 27.s1.
The first level undervoltage protection time test result.</t>
  </si>
  <si>
    <t>Italay_Autotest_Result13</t>
  </si>
  <si>
    <t>Italian automatic test 27.s2.
The secondary undervoltage protection value is set by default.</t>
  </si>
  <si>
    <t>Italay_Autotest_Result14</t>
  </si>
  <si>
    <t>Italian automatic test 27.s2.
The second level undervoltage protection time is set by default.</t>
  </si>
  <si>
    <t>Italay_Autotest_Result15</t>
  </si>
  <si>
    <t>Italian automatic test 27.s2.
Test result of secondary undervoltage protection value.</t>
  </si>
  <si>
    <t>Italay_Autotest_Result16</t>
  </si>
  <si>
    <t>Italian automatic test 27.s2.
Test result of secondary undervoltage protection time.</t>
  </si>
  <si>
    <t>Italay_Autotest_Result17</t>
  </si>
  <si>
    <t>Italian automatic test 81&gt;s1.
The first-level over-frequency protection value is set by default.</t>
  </si>
  <si>
    <t>Italay_Autotest_Result18</t>
  </si>
  <si>
    <t>Italian automatic test 81&gt;s1.
The first-level over-frequency protection time is set by default.</t>
  </si>
  <si>
    <t>Italay_Autotest_Result19</t>
  </si>
  <si>
    <t>Italian automatic test 81&gt;s1.
Test result of level 1 over-frequency protection value.</t>
  </si>
  <si>
    <t>Italay_Autotest_Result20</t>
  </si>
  <si>
    <t>Italian automatic test 81&gt;s1.
The first level over-frequency protection time test result.</t>
  </si>
  <si>
    <t>Italay_Autotest_Result21</t>
  </si>
  <si>
    <t>Italian automatic test 81&gt;s2.
The second-level over-frequency protection value is set by default.</t>
  </si>
  <si>
    <t>Italay_Autotest_Result22</t>
  </si>
  <si>
    <t>Italian automatic test 81&gt;s2.
The second level over-frequency protection time is set by default.</t>
  </si>
  <si>
    <t>Italay_Autotest_Result23</t>
  </si>
  <si>
    <t>Italian automatic test 81&gt;s2.
Test result of secondary over-frequency protection value.</t>
  </si>
  <si>
    <t>Italay_Autotest_Result24</t>
  </si>
  <si>
    <t>Italian automatic test 81&gt;s2.
Test result of secondary over-frequency protection time.</t>
  </si>
  <si>
    <t>Italay_Autotest_Result25</t>
  </si>
  <si>
    <t>Italian automatic test 81&lt;s1.
The first level under-frequency protection value is set by default.</t>
  </si>
  <si>
    <t>Italay_Autotest_Result26</t>
  </si>
  <si>
    <t>Italian automatic test 81&lt;s1.
The first level under-frequency protection time is set by default.</t>
  </si>
  <si>
    <t>Italay_Autotest_Result27</t>
  </si>
  <si>
    <t>Italian automatic test 81&lt;s1.
Test result of first-level under-frequency protection value.</t>
  </si>
  <si>
    <t>Italay_Autotest_Result28</t>
  </si>
  <si>
    <t>Italian automatic test 81&lt;s1.
The first level under-frequency protection time test result.</t>
  </si>
  <si>
    <t>Italay_Autotest_Result29</t>
  </si>
  <si>
    <t>Italian automatic test 81&lt;s2.
The second-level under-frequency protection value is set by default.</t>
  </si>
  <si>
    <t>Italay_Autotest_Result30</t>
  </si>
  <si>
    <t>Italian automatic test 81&lt;s2.
The second level under-frequency protection time is set by default.</t>
  </si>
  <si>
    <t>Italay_Autotest_Result31</t>
  </si>
  <si>
    <t>Italian automatic test 81&lt;s2.
Test result of secondary underfrequency protection value.</t>
  </si>
  <si>
    <t>Italay_Autotest_Result32</t>
  </si>
  <si>
    <t>Italian automatic test 81&lt;s2.
Test result of secondary under-frequency protection time.</t>
  </si>
  <si>
    <t>Italay_Autotest_Result33</t>
  </si>
  <si>
    <t>Italy automatic test result 33</t>
  </si>
  <si>
    <t>Italay_Autotest_Result34</t>
  </si>
  <si>
    <t>Italy automatic test result 34</t>
  </si>
  <si>
    <t>Italay_Autotest_Result35</t>
  </si>
  <si>
    <t>Italy automatic test result 35</t>
  </si>
  <si>
    <t>Italay_Autotest_Result36</t>
  </si>
  <si>
    <t>Italy automatic test result 36</t>
  </si>
  <si>
    <t>Italay_Autotest_Result37</t>
  </si>
  <si>
    <t>Italy automatic test result 37</t>
  </si>
  <si>
    <t>Italay_Autotest_Result38</t>
  </si>
  <si>
    <t>Italy automatic test result 38</t>
  </si>
  <si>
    <t>Italay_Autotest_Result39</t>
  </si>
  <si>
    <t>Italy automatic test result 39</t>
  </si>
  <si>
    <t>Italay_Autotest_Result40</t>
  </si>
  <si>
    <t>Italian automatic test result 40</t>
  </si>
  <si>
    <t>Italay_Autotest_Result41</t>
  </si>
  <si>
    <t>Italian automatic test result 41</t>
  </si>
  <si>
    <t>Italay_Autotest_Result42</t>
  </si>
  <si>
    <t>Italian automatic test result 42</t>
  </si>
  <si>
    <t>Italay_Autotest_Result43</t>
  </si>
  <si>
    <t>Italy automatic test result 43</t>
  </si>
  <si>
    <t>Italay_Autotest_Result44</t>
  </si>
  <si>
    <t>Italy automatic test result 44</t>
  </si>
  <si>
    <t>Italay_Autotest_Result45</t>
  </si>
  <si>
    <t>Italy automatic test result 45</t>
  </si>
  <si>
    <t>Italay_Autotest_Result46</t>
  </si>
  <si>
    <t>Italy automatic test result 46</t>
  </si>
  <si>
    <t>Italay_Autotest_Result47</t>
  </si>
  <si>
    <t>Italy automatic test result 47</t>
  </si>
  <si>
    <t>Italay_Autotest_Result48</t>
  </si>
  <si>
    <t>Italy automatic test result 48</t>
  </si>
  <si>
    <t>AddressMask_Config_ReadOnly_Result2</t>
  </si>
  <si>
    <t>IVCurve_Voltage1</t>
  </si>
  <si>
    <t>IV curve sweep voltage 1</t>
  </si>
  <si>
    <t>IVCurve_Current1</t>
  </si>
  <si>
    <t>IV curve sweep current 1</t>
  </si>
  <si>
    <t>IVCurve_Voltage2</t>
  </si>
  <si>
    <t>IV curve sweep voltage 2</t>
  </si>
  <si>
    <t>IVCurve_Current2</t>
  </si>
  <si>
    <t>IV curve scan current 2</t>
  </si>
  <si>
    <t>IVCurve_Voltage3</t>
  </si>
  <si>
    <t>IV curve sweep voltage 3</t>
  </si>
  <si>
    <t>IVCurve_Current3</t>
  </si>
  <si>
    <t>IV curve scan current 3</t>
  </si>
  <si>
    <t>IVCurve_Voltage4</t>
  </si>
  <si>
    <t>IV curve sweep voltage 4</t>
  </si>
  <si>
    <t>IVCurve_Current4</t>
  </si>
  <si>
    <t>IV curve scan current 4</t>
  </si>
  <si>
    <t>IVCurve_Voltage5</t>
  </si>
  <si>
    <t>IV curve sweep voltage 5</t>
  </si>
  <si>
    <t>IVCurve_Current5</t>
  </si>
  <si>
    <t>IV curve scan current 5</t>
  </si>
  <si>
    <t>IVCurve_Voltage6</t>
  </si>
  <si>
    <t>IV curve sweep voltage 6</t>
  </si>
  <si>
    <t>IVCurve_Current6</t>
  </si>
  <si>
    <t>IV curve scan current 6</t>
  </si>
  <si>
    <t>IVCurve_Voltage7</t>
  </si>
  <si>
    <t>IV curve sweep voltage 7</t>
  </si>
  <si>
    <t>IVCurve_Current7</t>
  </si>
  <si>
    <t>IV curve scan current 7</t>
  </si>
  <si>
    <t>IVCurve_Voltage8</t>
  </si>
  <si>
    <t>IV curve sweep voltage 8</t>
  </si>
  <si>
    <t>IVCurve_Current8</t>
  </si>
  <si>
    <t>IV curve scan current 8</t>
  </si>
  <si>
    <t>IVCurve_Voltage9</t>
  </si>
  <si>
    <t>IV curve sweep voltage 9</t>
  </si>
  <si>
    <t>IVCurve_Current9</t>
  </si>
  <si>
    <t>IV curve sweep current 9</t>
  </si>
  <si>
    <t>IVCurve_Voltage10</t>
  </si>
  <si>
    <t>IV curve sweep voltage 10</t>
  </si>
  <si>
    <t>IVCurve_Current10</t>
  </si>
  <si>
    <t>IV curve sweep current 10</t>
  </si>
  <si>
    <t>IVCurve_Voltage11</t>
  </si>
  <si>
    <t>IV curve sweep voltage 11</t>
  </si>
  <si>
    <t>IVCurve_Current11</t>
  </si>
  <si>
    <t>IV curve scan current 11</t>
  </si>
  <si>
    <t>IVCurve_Voltage12</t>
  </si>
  <si>
    <t>IV curve sweep voltage 12</t>
  </si>
  <si>
    <t>IVCurve_Current12</t>
  </si>
  <si>
    <t>IV curve scan current 12</t>
  </si>
  <si>
    <t>IVCurve_Voltage13</t>
  </si>
  <si>
    <t>IV curve sweep voltage 13</t>
  </si>
  <si>
    <t>IVCurve_Current13</t>
  </si>
  <si>
    <t>IV curve sweep current 13</t>
  </si>
  <si>
    <t>IVCurve_Voltage14</t>
  </si>
  <si>
    <t>IV curve sweep voltage 14</t>
  </si>
  <si>
    <t>IVCurve_Current14</t>
  </si>
  <si>
    <t>IV curve scan current 14</t>
  </si>
  <si>
    <t>IVCurve_Voltage15</t>
  </si>
  <si>
    <t>IV curve sweep voltage 15</t>
  </si>
  <si>
    <t>IVCurve_Current15</t>
  </si>
  <si>
    <t>IV curve scan current 15</t>
  </si>
  <si>
    <t>IVCurve_Voltage16</t>
  </si>
  <si>
    <t>IV curve sweep voltage 16</t>
  </si>
  <si>
    <t>IVCurve_Current16</t>
  </si>
  <si>
    <t>IV curve scan current 16</t>
  </si>
  <si>
    <t>IVCurve_Voltage17</t>
  </si>
  <si>
    <t>IV curve sweep voltage 17</t>
  </si>
  <si>
    <t>IVCurve_Current17</t>
  </si>
  <si>
    <t>IV curve scan current 17</t>
  </si>
  <si>
    <t>IVCurve_Voltage18</t>
  </si>
  <si>
    <t>IV curve sweep voltage 18</t>
  </si>
  <si>
    <t>IVCurve_Current18</t>
  </si>
  <si>
    <t>IV curve scan current 18</t>
  </si>
  <si>
    <t>IVCurve_Voltage19</t>
  </si>
  <si>
    <t>IV curve sweep voltage 19</t>
  </si>
  <si>
    <t>IVCurve_Current19</t>
  </si>
  <si>
    <t>IV curve scan current 19</t>
  </si>
  <si>
    <t>IVCurve_Voltage20</t>
  </si>
  <si>
    <t>IV curve sweep voltage 20</t>
  </si>
  <si>
    <t>IVCurve_Current20</t>
  </si>
  <si>
    <t>IV curve scan current 20</t>
  </si>
  <si>
    <t>IVCurve_Voltage21</t>
  </si>
  <si>
    <t>IV curve sweep voltage 21</t>
  </si>
  <si>
    <t>IVCurve_Current21</t>
  </si>
  <si>
    <t>IV curve scan current 21</t>
  </si>
  <si>
    <t>IVCurve_Voltage22</t>
  </si>
  <si>
    <t>IV curve scan voltage 22</t>
  </si>
  <si>
    <t>IVCurve_Current22</t>
  </si>
  <si>
    <t>IV curve scan current 22</t>
  </si>
  <si>
    <t>IVCurve_Voltage23</t>
  </si>
  <si>
    <t>IV curve scan voltage 23</t>
  </si>
  <si>
    <t>IVCurve_Current23</t>
  </si>
  <si>
    <t>IV curve scan current 23</t>
  </si>
  <si>
    <t>IVCurve_Voltage24</t>
  </si>
  <si>
    <t>IV curve sweep voltage 24</t>
  </si>
  <si>
    <t>IVCurve_Current24</t>
  </si>
  <si>
    <t>IV curve scan current 24</t>
  </si>
  <si>
    <t>IVCurve_Voltage25</t>
  </si>
  <si>
    <t>IV curve sweep voltage 25</t>
  </si>
  <si>
    <t>IVCurve_Current25</t>
  </si>
  <si>
    <t>IV curve scan current 25</t>
  </si>
  <si>
    <t>IVCurve_Voltage26</t>
  </si>
  <si>
    <t>IV curve sweep voltage 26</t>
  </si>
  <si>
    <t>IVCurve_Current26</t>
  </si>
  <si>
    <t>IV curve scan current 26</t>
  </si>
  <si>
    <t>IVCurve_Voltage27</t>
  </si>
  <si>
    <t>IV curve scan voltage 27</t>
  </si>
  <si>
    <t>IVCurve_Current27</t>
  </si>
  <si>
    <t>IV curve scan current 27</t>
  </si>
  <si>
    <t>IVCurve_Voltage28</t>
  </si>
  <si>
    <t>IV curve sweep voltage 28</t>
  </si>
  <si>
    <t>IVCurve_Current28</t>
  </si>
  <si>
    <t>IV curve scan current 28</t>
  </si>
  <si>
    <t>IVCurve_Voltage29</t>
  </si>
  <si>
    <t>IV curve sweep voltage 29</t>
  </si>
  <si>
    <t>IVCurve_Current29</t>
  </si>
  <si>
    <t>IV curve scan current 29</t>
  </si>
  <si>
    <t>IVCurve_Voltage30</t>
  </si>
  <si>
    <t>IV curve sweep voltage 30</t>
  </si>
  <si>
    <t>IVCurve_Current30</t>
  </si>
  <si>
    <t>IV curve scan current 30</t>
  </si>
  <si>
    <t>AddressMask_Config_ReadOnly_Result3</t>
  </si>
  <si>
    <t>IVCurve_Voltage31</t>
  </si>
  <si>
    <t>IV curve sweep voltage 31</t>
  </si>
  <si>
    <t>IVCurve_Current31</t>
  </si>
  <si>
    <t>IV curve scan current 31</t>
  </si>
  <si>
    <t>IVCurve_Voltage32</t>
  </si>
  <si>
    <t>IV curve scan voltage 32</t>
  </si>
  <si>
    <t>IVCurve_Current32</t>
  </si>
  <si>
    <t>IV curve scan current 32</t>
  </si>
  <si>
    <t>IVCurve_Voltage33</t>
  </si>
  <si>
    <t>IV curve sweep voltage 33</t>
  </si>
  <si>
    <t>IVCurve_Current33</t>
  </si>
  <si>
    <t>IV curve scan current 33</t>
  </si>
  <si>
    <t>IVCurve_Voltage34</t>
  </si>
  <si>
    <t>IV curve sweep voltage 34</t>
  </si>
  <si>
    <t>IVCurve_Current34</t>
  </si>
  <si>
    <t>IV curve scan current 34</t>
  </si>
  <si>
    <t>IVCurve_Voltage35</t>
  </si>
  <si>
    <t>IV curve scan voltage 35</t>
  </si>
  <si>
    <t>IVCurve_Current35</t>
  </si>
  <si>
    <t>IV curve scan current 35</t>
  </si>
  <si>
    <t>IVCurve_Voltage36</t>
  </si>
  <si>
    <t>IV curve scan voltage 36</t>
  </si>
  <si>
    <t>IVCurve_Current36</t>
  </si>
  <si>
    <t>IV curve scan current 36</t>
  </si>
  <si>
    <t>IVCurve_Voltage37</t>
  </si>
  <si>
    <t>IV curve sweep voltage 37</t>
  </si>
  <si>
    <t>IVCurve_Current37</t>
  </si>
  <si>
    <t>IV curve scan current 37</t>
  </si>
  <si>
    <t>IVCurve_Voltage38</t>
  </si>
  <si>
    <t>IV curve sweep voltage 38</t>
  </si>
  <si>
    <t>IVCurve_Current38</t>
  </si>
  <si>
    <t>IV curve scan current 38</t>
  </si>
  <si>
    <t>IVCurve_Voltage39</t>
  </si>
  <si>
    <t>IV curve sweep voltage 39</t>
  </si>
  <si>
    <t>IVCurve_Current39</t>
  </si>
  <si>
    <t>IV curve scan current 39</t>
  </si>
  <si>
    <t>IVCurve_Voltage40</t>
  </si>
  <si>
    <t>IV curve sweep voltage 40</t>
  </si>
  <si>
    <t>IVCurve_Current40</t>
  </si>
  <si>
    <t>IV curve scan current 40</t>
  </si>
  <si>
    <t>IVCurve_Voltage41</t>
  </si>
  <si>
    <t>IV curve sweep voltage 41</t>
  </si>
  <si>
    <t>IVCurve_Current41</t>
  </si>
  <si>
    <t>IV curve scan current 41</t>
  </si>
  <si>
    <t>IVCurve_Voltage42</t>
  </si>
  <si>
    <t>IV curve sweep voltage 42</t>
  </si>
  <si>
    <t>IVCurve_Current42</t>
  </si>
  <si>
    <t>IV curve scan current 42</t>
  </si>
  <si>
    <t>IVCurve_Voltage43</t>
  </si>
  <si>
    <t>IV curve scan voltage 43</t>
  </si>
  <si>
    <t>IVCurve_Current43</t>
  </si>
  <si>
    <t>IV curve scan current 43</t>
  </si>
  <si>
    <t>IVCurve_Voltage44</t>
  </si>
  <si>
    <t>IV curve sweep voltage 44</t>
  </si>
  <si>
    <t>IVCurve_Current44</t>
  </si>
  <si>
    <t>IV curve scan current 44</t>
  </si>
  <si>
    <t>IVCurve_Voltage45</t>
  </si>
  <si>
    <t>IV curve sweep voltage 45</t>
  </si>
  <si>
    <t>IVCurve_Current45</t>
  </si>
  <si>
    <t>IV curve scan current 45</t>
  </si>
  <si>
    <t>IVCurve_Voltage46</t>
  </si>
  <si>
    <t>IV curve scan voltage 46</t>
  </si>
  <si>
    <t>IVCurve_Current46</t>
  </si>
  <si>
    <t>IV curve scan current 46</t>
  </si>
  <si>
    <t>IVCurve_Voltage47</t>
  </si>
  <si>
    <t>IV curve scan voltage 47</t>
  </si>
  <si>
    <t>IVCurve_Current47</t>
  </si>
  <si>
    <t>IV curve scan current 47</t>
  </si>
  <si>
    <t>IVCurve_Voltage48</t>
  </si>
  <si>
    <t>IV curve scan voltage 48</t>
  </si>
  <si>
    <t>IVCurve_Current48</t>
  </si>
  <si>
    <t>IV curve scan current 48</t>
  </si>
  <si>
    <t>IVCurve_Voltage49</t>
  </si>
  <si>
    <t>IV curve sweep voltage 49</t>
  </si>
  <si>
    <t>IVCurve_Current49</t>
  </si>
  <si>
    <t>IV curve scan current 49</t>
  </si>
  <si>
    <t>IVCurve_Voltage50</t>
  </si>
  <si>
    <t>IV curve sweep voltage 50</t>
  </si>
  <si>
    <t>IVCurve_Current50</t>
  </si>
  <si>
    <t>IV curve scan current 50</t>
  </si>
  <si>
    <t>IVCurve_Voltage51</t>
  </si>
  <si>
    <t>IV curve scan voltage 51</t>
  </si>
  <si>
    <t>IVCurve_Current51</t>
  </si>
  <si>
    <t>IV curve scan current 51</t>
  </si>
  <si>
    <t>IVCurve_Voltage52</t>
  </si>
  <si>
    <t>IV curve scan voltage 52</t>
  </si>
  <si>
    <t>IVCurve_Current52</t>
  </si>
  <si>
    <t>IV curve scan current 52</t>
  </si>
  <si>
    <t>IVCurve_Voltage53</t>
  </si>
  <si>
    <t>IV curve sweep voltage 53</t>
  </si>
  <si>
    <t>IVCurve_Current53</t>
  </si>
  <si>
    <t>IV curve scan current 53</t>
  </si>
  <si>
    <t>IVCurve_Voltage54</t>
  </si>
  <si>
    <t>IV curve sweep voltage 54</t>
  </si>
  <si>
    <t>IVCurve_Current54</t>
  </si>
  <si>
    <t>IV curve scan current 54</t>
  </si>
  <si>
    <t>IVCurve_Voltage55</t>
  </si>
  <si>
    <t>IV curve sweep voltage 55</t>
  </si>
  <si>
    <t>IVCurve_Current55</t>
  </si>
  <si>
    <t>IV curve scan current 55</t>
  </si>
  <si>
    <t>IVCurve_Voltage56</t>
  </si>
  <si>
    <t>IV curve sweep voltage 56</t>
  </si>
  <si>
    <t>IVCurve_Current56</t>
  </si>
  <si>
    <t>IV curve scan current 56</t>
  </si>
  <si>
    <t>IVCurve_Voltage57</t>
  </si>
  <si>
    <t>IV curve sweep voltage 57</t>
  </si>
  <si>
    <t>IVCurve_Current57</t>
  </si>
  <si>
    <t>IV curve scan current 57</t>
  </si>
  <si>
    <t>IVCurve_Voltage58</t>
  </si>
  <si>
    <t>IV curve sweep voltage 58</t>
  </si>
  <si>
    <t>IVCurve_Current58</t>
  </si>
  <si>
    <t>IV curve scan current 58</t>
  </si>
  <si>
    <t>IVCurve_Voltage59</t>
  </si>
  <si>
    <t>IV curve sweep voltage 59</t>
  </si>
  <si>
    <t>IVCurve_Current59</t>
  </si>
  <si>
    <t>IV curve scan current 59</t>
  </si>
  <si>
    <t>IVCurve_Voltage60</t>
  </si>
  <si>
    <t>IV curve sweep voltage 60</t>
  </si>
  <si>
    <t>IVCurve_Current60</t>
  </si>
  <si>
    <t>IV curve scan current 60</t>
  </si>
  <si>
    <t>AddressMask_Config_ReadOnly_Result4</t>
  </si>
  <si>
    <t>IVCurve_Voltage61</t>
  </si>
  <si>
    <t>IV curve sweep voltage 61</t>
  </si>
  <si>
    <t>IVCurve_Current61</t>
  </si>
  <si>
    <t>IV curve scan current 61</t>
  </si>
  <si>
    <t>IVCurve_Voltage62</t>
  </si>
  <si>
    <t>IV curve scan voltage 62</t>
  </si>
  <si>
    <t>IVCurve_Current62</t>
  </si>
  <si>
    <t>IV curve scan current 62</t>
  </si>
  <si>
    <t>IVCurve_Voltage63</t>
  </si>
  <si>
    <t>IV curve scan voltage 63</t>
  </si>
  <si>
    <t>IVCurve_Current63</t>
  </si>
  <si>
    <t>IV curve scan current 63</t>
  </si>
  <si>
    <t>IVCurve_Voltage64</t>
  </si>
  <si>
    <t>IV curve scan voltage 64</t>
  </si>
  <si>
    <t>IVCurve_Current64</t>
  </si>
  <si>
    <t>IV curve scan current 64</t>
  </si>
  <si>
    <t>IVCurve_Voltage65</t>
  </si>
  <si>
    <t>IV curve sweep voltage 65</t>
  </si>
  <si>
    <t>IVCurve_Current65</t>
  </si>
  <si>
    <t>IV curve scan current 65</t>
  </si>
  <si>
    <t>IVCurve_Voltage66</t>
  </si>
  <si>
    <t>IV curve sweep voltage 66</t>
  </si>
  <si>
    <t>IVCurve_Current66</t>
  </si>
  <si>
    <t>IV curve scan current 66</t>
  </si>
  <si>
    <t>IVCurve_Voltage67</t>
  </si>
  <si>
    <t>IV curve sweep voltage 67</t>
  </si>
  <si>
    <t>IVCurve_Current67</t>
  </si>
  <si>
    <t>IV curve scan current 67</t>
  </si>
  <si>
    <t>IVCurve_Voltage68</t>
  </si>
  <si>
    <t>IV curve scan voltage 68</t>
  </si>
  <si>
    <t>IVCurve_Current68</t>
  </si>
  <si>
    <t>IV curve scan current 68</t>
  </si>
  <si>
    <t>IVCurve_Voltage69</t>
  </si>
  <si>
    <t>IV curve sweep voltage 69</t>
  </si>
  <si>
    <t>IVCurve_Current69</t>
  </si>
  <si>
    <t>IV curve scan current 69</t>
  </si>
  <si>
    <t>IVCurve_Voltage70</t>
  </si>
  <si>
    <t>IV curve sweep voltage 70</t>
  </si>
  <si>
    <t>IVCurve_Current70</t>
  </si>
  <si>
    <t>IV curve scan current 70</t>
  </si>
  <si>
    <t>IVCurve_Voltage71</t>
  </si>
  <si>
    <t>IV curve sweep voltage 71</t>
  </si>
  <si>
    <t>IVCurve_Current71</t>
  </si>
  <si>
    <t>IV curve scan current 71</t>
  </si>
  <si>
    <t>IVCurve_Voltage72</t>
  </si>
  <si>
    <t>IV curve scan voltage 72</t>
  </si>
  <si>
    <t>IVCurve_Current72</t>
  </si>
  <si>
    <t>IV curve scan current 72</t>
  </si>
  <si>
    <t>IVCurve_Voltage73</t>
  </si>
  <si>
    <t>IV curve sweep voltage 73</t>
  </si>
  <si>
    <t>IVCurve_Current73</t>
  </si>
  <si>
    <t>IV curve scan current 73</t>
  </si>
  <si>
    <t>IVCurve_Voltage74</t>
  </si>
  <si>
    <t>IV curve sweep voltage 74</t>
  </si>
  <si>
    <t>IVCurve_Current74</t>
  </si>
  <si>
    <t>IV curve scan current 74</t>
  </si>
  <si>
    <t>IVCurve_Voltage75</t>
  </si>
  <si>
    <t>IV curve sweep voltage 75</t>
  </si>
  <si>
    <t>IVCurve_Current75</t>
  </si>
  <si>
    <t>IV curve scan current 75</t>
  </si>
  <si>
    <t>IVCurve_Voltage76</t>
  </si>
  <si>
    <t>IV curve scan voltage 76</t>
  </si>
  <si>
    <t>IVCurve_Current76</t>
  </si>
  <si>
    <t>IV curve scan current 76</t>
  </si>
  <si>
    <t>IVCurve_Voltage77</t>
  </si>
  <si>
    <t>IV curve sweep voltage 77</t>
  </si>
  <si>
    <t>IVCurve_Current77</t>
  </si>
  <si>
    <t>IV curve scan current 77</t>
  </si>
  <si>
    <t>IVCurve_Voltage78</t>
  </si>
  <si>
    <t>IV curve sweep voltage 78</t>
  </si>
  <si>
    <t>IVCurve_Current78</t>
  </si>
  <si>
    <t>IV curve sweep current 78</t>
  </si>
  <si>
    <t>IVCurve_Voltage79</t>
  </si>
  <si>
    <t>IV curve sweep voltage 79</t>
  </si>
  <si>
    <t>IVCurve_Current79</t>
  </si>
  <si>
    <t>IV curve sweep current 79</t>
  </si>
  <si>
    <t>IVCurve_Voltage80</t>
  </si>
  <si>
    <t>IV curve sweep voltage 80</t>
  </si>
  <si>
    <t>IVCurve_Current80</t>
  </si>
  <si>
    <t>IV curve sweep current 80</t>
  </si>
  <si>
    <t>IVCurve_Voltage81</t>
  </si>
  <si>
    <t>IV curve sweep voltage 81</t>
  </si>
  <si>
    <t>IVCurve_Current81</t>
  </si>
  <si>
    <t>IV curve sweep current 81</t>
  </si>
  <si>
    <t>IVCurve_Voltage82</t>
  </si>
  <si>
    <t>IV curve sweep voltage 82</t>
  </si>
  <si>
    <t>IVCurve_Current82</t>
  </si>
  <si>
    <t>IV curve scan current 82</t>
  </si>
  <si>
    <t>IVCurve_Voltage83</t>
  </si>
  <si>
    <t>IV curve sweep voltage 83</t>
  </si>
  <si>
    <t>IVCurve_Current83</t>
  </si>
  <si>
    <t>IV curve sweep current 83</t>
  </si>
  <si>
    <t>IVCurve_Voltage84</t>
  </si>
  <si>
    <t>IV curve sweep voltage 84</t>
  </si>
  <si>
    <t>IVCurve_Current84</t>
  </si>
  <si>
    <t>IV curve sweep current 84</t>
  </si>
  <si>
    <t>IVCurve_Voltage85</t>
  </si>
  <si>
    <t>IV curve sweep voltage 85</t>
  </si>
  <si>
    <t>IVCurve_Current85</t>
  </si>
  <si>
    <t>IV curve sweep current 85</t>
  </si>
  <si>
    <t>IVCurve_Voltage86</t>
  </si>
  <si>
    <t>IV curve sweep voltage 86</t>
  </si>
  <si>
    <t>IVCurve_Current86</t>
  </si>
  <si>
    <t>IV curve scan current 86</t>
  </si>
  <si>
    <t>IVCurve_Voltage87</t>
  </si>
  <si>
    <t>IV curve sweep voltage 87</t>
  </si>
  <si>
    <t>IVCurve_Current87</t>
  </si>
  <si>
    <t>IV curve scan current 87</t>
  </si>
  <si>
    <t>IVCurve_Voltage88</t>
  </si>
  <si>
    <t>IV curve sweep voltage 88</t>
  </si>
  <si>
    <t>IVCurve_Current88</t>
  </si>
  <si>
    <t>IV curve sweep current 88</t>
  </si>
  <si>
    <t>IVCurve_Voltage89</t>
  </si>
  <si>
    <t>IV curve sweep voltage 89</t>
  </si>
  <si>
    <t>IVCurve_Current89</t>
  </si>
  <si>
    <t>IV curve scan current 89</t>
  </si>
  <si>
    <t>IVCurve_Voltage90</t>
  </si>
  <si>
    <t>IV curve sweep voltage 90</t>
  </si>
  <si>
    <t>IVCurve_Current90</t>
  </si>
  <si>
    <t>IV curve sweep current 90</t>
  </si>
  <si>
    <t>AddressMask_Config_ReadOnly_Result5</t>
  </si>
  <si>
    <t>IVCurve_Voltage91</t>
  </si>
  <si>
    <t>IV curve sweep voltage 91</t>
  </si>
  <si>
    <t>IVCurve_Current91</t>
  </si>
  <si>
    <t>IV curve sweep current 91</t>
  </si>
  <si>
    <t>IVCurve_Voltage92</t>
  </si>
  <si>
    <t>IV curve sweep voltage 92</t>
  </si>
  <si>
    <t>IVCurve_Current92</t>
  </si>
  <si>
    <t>IV curve scan current 92</t>
  </si>
  <si>
    <t>IVCurve_Voltage93</t>
  </si>
  <si>
    <t>IV curve sweep voltage 93</t>
  </si>
  <si>
    <t>IVCurve_Current93</t>
  </si>
  <si>
    <t>IV curve sweep current 93</t>
  </si>
  <si>
    <t>IVCurve_Voltage94</t>
  </si>
  <si>
    <t>IV curve sweep voltage 94</t>
  </si>
  <si>
    <t>IVCurve_Current94</t>
  </si>
  <si>
    <t>IV curve scan current 94</t>
  </si>
  <si>
    <t>IVCurve_Voltage95</t>
  </si>
  <si>
    <t>IV curve sweep voltage 95</t>
  </si>
  <si>
    <t>IVCurve_Current95</t>
  </si>
  <si>
    <t>IV curve sweep current 95</t>
  </si>
  <si>
    <t>IVCurve_Voltage96</t>
  </si>
  <si>
    <t>IV curve sweep voltage 96</t>
  </si>
  <si>
    <t>IVCurve_Current96</t>
  </si>
  <si>
    <t>IV curve scan current 96</t>
  </si>
  <si>
    <t>IVCurve_Voltage97</t>
  </si>
  <si>
    <t>IV curve sweep voltage 97</t>
  </si>
  <si>
    <t>IVCurve_Current97</t>
  </si>
  <si>
    <t>IV curve scan current 97</t>
  </si>
  <si>
    <t>IVCurve_Voltage98</t>
  </si>
  <si>
    <t>IV curve sweep voltage 98</t>
  </si>
  <si>
    <t>IVCurve_Current98</t>
  </si>
  <si>
    <t>IV curve scan current 98</t>
  </si>
  <si>
    <t>IVCurve_Voltage99</t>
  </si>
  <si>
    <t>IV curve sweep voltage 99</t>
  </si>
  <si>
    <t>IVCurve_Current99</t>
  </si>
  <si>
    <t>IV curve sweep current 99</t>
  </si>
  <si>
    <t>IVCurve_Voltage100</t>
  </si>
  <si>
    <t>IV curve sweep voltage 100</t>
  </si>
  <si>
    <t>IVCurve_Current100</t>
  </si>
  <si>
    <t>IV curve sweep current 100</t>
  </si>
  <si>
    <t>IVCurve_Voltage101</t>
  </si>
  <si>
    <t>IV curve sweep voltage 101</t>
  </si>
  <si>
    <t>IVCurve_Current101</t>
  </si>
  <si>
    <t>IV curve sweep current 101</t>
  </si>
  <si>
    <t>IVCurve_Voltage102</t>
  </si>
  <si>
    <t>IV curve sweep voltage 102</t>
  </si>
  <si>
    <t>IVCurve_Current102</t>
  </si>
  <si>
    <t>IV curve scan current 102</t>
  </si>
  <si>
    <t>IVCurve_Voltage103</t>
  </si>
  <si>
    <t>IV curve sweep voltage 103</t>
  </si>
  <si>
    <t>IVCurve_Current103</t>
  </si>
  <si>
    <t>IV curve scan current 103</t>
  </si>
  <si>
    <t>IVCurve_Voltage104</t>
  </si>
  <si>
    <t>IV curve sweep voltage 104</t>
  </si>
  <si>
    <t>IVCurve_Current104</t>
  </si>
  <si>
    <t>IV curve scan current 104</t>
  </si>
  <si>
    <t>IVCurve_Voltage105</t>
  </si>
  <si>
    <t>IV curve sweep voltage 105</t>
  </si>
  <si>
    <t>IVCurve_Current105</t>
  </si>
  <si>
    <t>IV curve scan current 105</t>
  </si>
  <si>
    <t>IVCurve_Voltage106</t>
  </si>
  <si>
    <t>IV curve sweep voltage 106</t>
  </si>
  <si>
    <t>IVCurve_Current106</t>
  </si>
  <si>
    <t>IV curve scan current 106</t>
  </si>
  <si>
    <t>IVCurve_Voltage107</t>
  </si>
  <si>
    <t>IV curve sweep voltage 107</t>
  </si>
  <si>
    <t>IVCurve_Current107</t>
  </si>
  <si>
    <t>IV curve scan current 107</t>
  </si>
  <si>
    <t>IVCurve_Voltage108</t>
  </si>
  <si>
    <t>IV curve sweep voltage 108</t>
  </si>
  <si>
    <t>IVCurve_Current108</t>
  </si>
  <si>
    <t>IV curve sweep current 108</t>
  </si>
  <si>
    <t>IVCurve_Voltage109</t>
  </si>
  <si>
    <t>IV curve sweep voltage 109</t>
  </si>
  <si>
    <t>IVCurve_Current109</t>
  </si>
  <si>
    <t>IV curve scan current 109</t>
  </si>
  <si>
    <t>IVCurve_Voltage110</t>
  </si>
  <si>
    <t>IV curve sweep voltage 110</t>
  </si>
  <si>
    <t>IVCurve_Current110</t>
  </si>
  <si>
    <t>IV curve scan current 110</t>
  </si>
  <si>
    <t>IVCurve_Voltage111</t>
  </si>
  <si>
    <t>IV curve sweep voltage 111</t>
  </si>
  <si>
    <t>IVCurve_Current111</t>
  </si>
  <si>
    <t>IV curve scan current 111</t>
  </si>
  <si>
    <t>IVCurve_Voltage112</t>
  </si>
  <si>
    <t>IV curve sweep voltage 112</t>
  </si>
  <si>
    <t>IVCurve_Current112</t>
  </si>
  <si>
    <t>IV curve scan current 112</t>
  </si>
  <si>
    <t>IVCurve_Voltage113</t>
  </si>
  <si>
    <t>IV curve sweep voltage 113</t>
  </si>
  <si>
    <t>IVCurve_Current113</t>
  </si>
  <si>
    <t>IV curve scan current 113</t>
  </si>
  <si>
    <t>IVCurve_Voltage114</t>
  </si>
  <si>
    <t>IV curve sweep voltage 114</t>
  </si>
  <si>
    <t>IVCurve_Current114</t>
  </si>
  <si>
    <t>IV curve sweep current 114</t>
  </si>
  <si>
    <t>IVCurve_Voltage115</t>
  </si>
  <si>
    <t>IV curve sweep voltage 115</t>
  </si>
  <si>
    <t>IVCurve_Current115</t>
  </si>
  <si>
    <t>IV curve sweep current 115</t>
  </si>
  <si>
    <t>IVCurve_Voltage116</t>
  </si>
  <si>
    <t>IV curve sweep voltage 116</t>
  </si>
  <si>
    <t>IVCurve_Current116</t>
  </si>
  <si>
    <t>IV curve scan current 116</t>
  </si>
  <si>
    <t>IVCurve_Voltage117</t>
  </si>
  <si>
    <t>IV curve sweep voltage 117</t>
  </si>
  <si>
    <t>IVCurve_Current117</t>
  </si>
  <si>
    <t>IV curve scan current 117</t>
  </si>
  <si>
    <t>IVCurve_Voltage118</t>
  </si>
  <si>
    <t>IV curve sweep voltage 118</t>
  </si>
  <si>
    <t>IVCurve_Current118</t>
  </si>
  <si>
    <t>IV curve scan current 118</t>
  </si>
  <si>
    <t>IVCurve_Voltage119</t>
  </si>
  <si>
    <t>IV curve sweep voltage 119</t>
  </si>
  <si>
    <t>IVCurve_Current119</t>
  </si>
  <si>
    <t>IV curve scan current 119</t>
  </si>
  <si>
    <t>IVCurve_Voltage120</t>
  </si>
  <si>
    <t>IV curve sweep voltage 120</t>
  </si>
  <si>
    <t>IVCurve_Current120</t>
  </si>
  <si>
    <t>IV curve sweep current 120</t>
  </si>
  <si>
    <t>AddressMask_Config_ReadOnly_Result6</t>
  </si>
  <si>
    <t>IVCurve_Voltage121</t>
  </si>
  <si>
    <t>IV curve sweep voltage 121</t>
  </si>
  <si>
    <t>IVCurve_Current121</t>
  </si>
  <si>
    <t>IV curve scan current 121</t>
  </si>
  <si>
    <t>IVCurve_Voltage122</t>
  </si>
  <si>
    <t>IV curve scan voltage 122</t>
  </si>
  <si>
    <t>IVCurve_Current122</t>
  </si>
  <si>
    <t>IV curve scan current 122</t>
  </si>
  <si>
    <t>IVCurve_Voltage123</t>
  </si>
  <si>
    <t>IV curve scan voltage 123</t>
  </si>
  <si>
    <t>IVCurve_Current123</t>
  </si>
  <si>
    <t>IV curve scan current 123</t>
  </si>
  <si>
    <t>IVCurve_Voltage124</t>
  </si>
  <si>
    <t>IV curve scan voltage 124</t>
  </si>
  <si>
    <t>IVCurve_Current124</t>
  </si>
  <si>
    <t>IV curve scan current 124</t>
  </si>
  <si>
    <t>IVCurve_Voltage125</t>
  </si>
  <si>
    <t>IV curve sweep voltage 125</t>
  </si>
  <si>
    <t>IVCurve_Current125</t>
  </si>
  <si>
    <t>IV curve sweep current 125</t>
  </si>
  <si>
    <t>IVCurve_Voltage126</t>
  </si>
  <si>
    <t>IV curve sweep voltage 126</t>
  </si>
  <si>
    <t>IVCurve_Current126</t>
  </si>
  <si>
    <t>IV curve scan current 126</t>
  </si>
  <si>
    <t>IVCurve_Voltage127</t>
  </si>
  <si>
    <t>IV curve sweep voltage 127</t>
  </si>
  <si>
    <t>IVCurve_Current127</t>
  </si>
  <si>
    <t>IV curve scan current 127</t>
  </si>
  <si>
    <t>IVCurve_Voltage128</t>
  </si>
  <si>
    <t>IV curve scan voltage 128</t>
  </si>
  <si>
    <t>IVCurve_Current128</t>
  </si>
  <si>
    <t>IV curve scan current 128</t>
  </si>
  <si>
    <t>IVCurve_Voltage129</t>
  </si>
  <si>
    <t>IV curve sweep voltage 129</t>
  </si>
  <si>
    <t>IVCurve_Current129</t>
  </si>
  <si>
    <t>IV curve scan current 129</t>
  </si>
  <si>
    <t>IVCurve_Voltage130</t>
  </si>
  <si>
    <t>IV curve sweep voltage 130</t>
  </si>
  <si>
    <t>IVCurve_Current130</t>
  </si>
  <si>
    <t>IV curve scan current 130</t>
  </si>
  <si>
    <t>IVCurve_Voltage131</t>
  </si>
  <si>
    <t>IV curve sweep voltage 131</t>
  </si>
  <si>
    <t>IVCurve_Current131</t>
  </si>
  <si>
    <t>IV curve scan current 131</t>
  </si>
  <si>
    <t>IVCurve_Voltage132</t>
  </si>
  <si>
    <t>IV curve sweep voltage 132</t>
  </si>
  <si>
    <t>IVCurve_Current132</t>
  </si>
  <si>
    <t>IV curve scan current 132</t>
  </si>
  <si>
    <t>IVCurve_Voltage133</t>
  </si>
  <si>
    <t>IV curve sweep voltage 133</t>
  </si>
  <si>
    <t>IVCurve_Current133</t>
  </si>
  <si>
    <t>IV curve scan current 133</t>
  </si>
  <si>
    <t>IVCurve_Voltage134</t>
  </si>
  <si>
    <t>IV curve sweep voltage 134</t>
  </si>
  <si>
    <t>IVCurve_Current134</t>
  </si>
  <si>
    <t>IV curve scan current 134</t>
  </si>
  <si>
    <t>IVCurve_Voltage135</t>
  </si>
  <si>
    <t>IV curve sweep voltage 135</t>
  </si>
  <si>
    <t>IVCurve_Current135</t>
  </si>
  <si>
    <t>IV curve scan current 135</t>
  </si>
  <si>
    <t>IVCurve_Voltage136</t>
  </si>
  <si>
    <t>IV curve scan voltage 136</t>
  </si>
  <si>
    <t>IVCurve_Current136</t>
  </si>
  <si>
    <t>IV curve scan current 136</t>
  </si>
  <si>
    <t>IVCurve_Voltage137</t>
  </si>
  <si>
    <t>IV curve sweep voltage 137</t>
  </si>
  <si>
    <t>IVCurve_Current137</t>
  </si>
  <si>
    <t>IV curve scan current 137</t>
  </si>
  <si>
    <t>IVCurve_Voltage138</t>
  </si>
  <si>
    <t>IV curve sweep voltage 138</t>
  </si>
  <si>
    <t>IVCurve_Current138</t>
  </si>
  <si>
    <t>IV curve scan current 138</t>
  </si>
  <si>
    <t>IVCurve_Voltage139</t>
  </si>
  <si>
    <t>IV curve sweep voltage 139</t>
  </si>
  <si>
    <t>IVCurve_Current139</t>
  </si>
  <si>
    <t>IV curve scan current 139</t>
  </si>
  <si>
    <t>IVCurve_Voltage140</t>
  </si>
  <si>
    <t>IV curve sweep voltage 140</t>
  </si>
  <si>
    <t>IVCurve_Current140</t>
  </si>
  <si>
    <t>IV curve sweep current 140</t>
  </si>
  <si>
    <t>IVCurve_Voltage141</t>
  </si>
  <si>
    <t>IV curve sweep voltage 141</t>
  </si>
  <si>
    <t>IVCurve_Current141</t>
  </si>
  <si>
    <t>IV curve scan current 141</t>
  </si>
  <si>
    <t>IVCurve_Voltage142</t>
  </si>
  <si>
    <t>IV curve sweep voltage 142</t>
  </si>
  <si>
    <t>IVCurve_Current142</t>
  </si>
  <si>
    <t>IV curve scan current 142</t>
  </si>
  <si>
    <t>IVCurve_Voltage143</t>
  </si>
  <si>
    <t>IV curve scan voltage 143</t>
  </si>
  <si>
    <t>IVCurve_Current143</t>
  </si>
  <si>
    <t>IV curve scan current 143</t>
  </si>
  <si>
    <t>IVCurve_Voltage144</t>
  </si>
  <si>
    <t>IV curve scan voltage 144</t>
  </si>
  <si>
    <t>IVCurve_Current144</t>
  </si>
  <si>
    <t>IV curve scan current 144</t>
  </si>
  <si>
    <t>IVCurve_Voltage145</t>
  </si>
  <si>
    <t>IV curve sweep voltage 145</t>
  </si>
  <si>
    <t>IVCurve_Current145</t>
  </si>
  <si>
    <t>IV curve scan current 145</t>
  </si>
  <si>
    <t>IVCurve_Voltage146</t>
  </si>
  <si>
    <t>IV curve sweep voltage 146</t>
  </si>
  <si>
    <t>IVCurve_Current146</t>
  </si>
  <si>
    <t>IV curve scan current 146</t>
  </si>
  <si>
    <t>IVCurve_Voltage147</t>
  </si>
  <si>
    <t>IV curve sweep voltage 147</t>
  </si>
  <si>
    <t>IVCurve_Current147</t>
  </si>
  <si>
    <t>IV curve scan current 147</t>
  </si>
  <si>
    <t>IVCurve_Voltage148</t>
  </si>
  <si>
    <t>IV curve sweep voltage 148</t>
  </si>
  <si>
    <t>IVCurve_Current148</t>
  </si>
  <si>
    <t>IV curve scan current 148</t>
  </si>
  <si>
    <t>IVCurve_Voltage149</t>
  </si>
  <si>
    <t>IV curve sweep voltage 149</t>
  </si>
  <si>
    <t>IVCurve_Current149</t>
  </si>
  <si>
    <t>IV curve scan current 149</t>
  </si>
  <si>
    <t>IVCurve_Voltage150</t>
  </si>
  <si>
    <t>IV curve sweep voltage 150</t>
  </si>
  <si>
    <t>IVCurve_Current150</t>
  </si>
  <si>
    <t>IV curve scan current 150</t>
  </si>
  <si>
    <t>HistoryEventList_ID1</t>
  </si>
  <si>
    <t>The latest 1st item of historical event ID</t>
  </si>
  <si>
    <t>HistoryEventList_yM1</t>
  </si>
  <si>
    <t xml:space="preserve">High byte: the lower two digits of the year's decimal number;
Low byte: month. </t>
  </si>
  <si>
    <t>HistoryEventList_dH1</t>
  </si>
  <si>
    <t>High byte: date;
Low byte: hour.</t>
  </si>
  <si>
    <t>HistoryEventList_ms1</t>
  </si>
  <si>
    <t>High byte: minutes;
Low byte: seconds.</t>
  </si>
  <si>
    <t>HistoryEventList_ID2</t>
  </si>
  <si>
    <t>The 2nd most recent historical event ID</t>
  </si>
  <si>
    <t>HistoryEventList_yM2</t>
  </si>
  <si>
    <t>HistoryEventList_dH2</t>
  </si>
  <si>
    <t>High byte: date;
Low byte: hour. "</t>
  </si>
  <si>
    <t>HistoryEventList_ms2</t>
  </si>
  <si>
    <t>HistoryEventList_ID3</t>
  </si>
  <si>
    <t>The 3rd most recent historical event ID</t>
  </si>
  <si>
    <t>HistoryEventList_yM3</t>
  </si>
  <si>
    <t>HistoryEventList_dH3</t>
  </si>
  <si>
    <t>HistoryEventList_ms3</t>
  </si>
  <si>
    <t>HistoryEventList_ID4</t>
  </si>
  <si>
    <t>The 4th most recent historical event ID</t>
  </si>
  <si>
    <t>HistoryEventList_yM4</t>
  </si>
  <si>
    <t>HistoryEventList_dH4</t>
  </si>
  <si>
    <t>HistoryEventList_ms4</t>
  </si>
  <si>
    <t>HistoryEventList_ID5</t>
  </si>
  <si>
    <t>The 5th most recent historical event ID</t>
  </si>
  <si>
    <t>HistoryEventList_yM5</t>
  </si>
  <si>
    <t>HistoryEventList_dH5</t>
  </si>
  <si>
    <t>HistoryEventList_ms5</t>
  </si>
  <si>
    <t>HistoryEventList_ID6</t>
  </si>
  <si>
    <t>The 6th most recent historical event ID</t>
  </si>
  <si>
    <t>HistoryEventList_yM6</t>
  </si>
  <si>
    <t>HistoryEventList_dH6</t>
  </si>
  <si>
    <t>HistoryEventList_ms6</t>
  </si>
  <si>
    <t>HistoryEventList_ID7</t>
  </si>
  <si>
    <t>The 7th most recent historical event ID</t>
  </si>
  <si>
    <t>HistoryEventList_yM7</t>
  </si>
  <si>
    <t>HistoryEventList_dH7</t>
  </si>
  <si>
    <t>HistoryEventList_ms7</t>
  </si>
  <si>
    <t>HistoryEventList_ID8</t>
  </si>
  <si>
    <t>The 8th most recent historical event ID</t>
  </si>
  <si>
    <t>HistoryEventList_yM8</t>
  </si>
  <si>
    <t>HistoryEventList_dH8</t>
  </si>
  <si>
    <t>HistoryEventList_ms8</t>
  </si>
  <si>
    <t>HistoryEventList_ID9</t>
  </si>
  <si>
    <t>The 9th most recent historical event ID</t>
  </si>
  <si>
    <t>HistoryEventList_yM9</t>
  </si>
  <si>
    <t>HistoryEventList_dH9</t>
  </si>
  <si>
    <t>HistoryEventList_ms9</t>
  </si>
  <si>
    <t>HistoryEventList_ID10</t>
  </si>
  <si>
    <t>The 10th most recent historical event ID</t>
  </si>
  <si>
    <t>HistoryEventList_yM10</t>
  </si>
  <si>
    <t>HistoryEventList_dH10</t>
  </si>
  <si>
    <t>HistoryEventList_ms10</t>
  </si>
  <si>
    <t>HistoryEventList_ID11</t>
  </si>
  <si>
    <t>The 11th most recent historical event ID</t>
  </si>
  <si>
    <t>HistoryEventList_yM11</t>
  </si>
  <si>
    <t>HistoryEventList_dH11</t>
  </si>
  <si>
    <t>HistoryEventList_ms11</t>
  </si>
  <si>
    <t>HistoryEventList_ID12</t>
  </si>
  <si>
    <t>The 12th most recent historical event ID</t>
  </si>
  <si>
    <t>HistoryEventList_yM12</t>
  </si>
  <si>
    <t>HistoryEventList_dH12</t>
  </si>
  <si>
    <t>HistoryEventList_ms12</t>
  </si>
  <si>
    <t>HistoryEventList_ID13</t>
  </si>
  <si>
    <t>The 13th most recent historical event ID</t>
  </si>
  <si>
    <t>HistoryEventList_yM13</t>
  </si>
  <si>
    <t>HistoryEventList_dH13</t>
  </si>
  <si>
    <t>HistoryEventList_ms13</t>
  </si>
  <si>
    <t>HistoryEventList_ID14</t>
  </si>
  <si>
    <t>The 14th most recent historical event ID</t>
  </si>
  <si>
    <t>HistoryEventList_yM14</t>
  </si>
  <si>
    <t>HistoryEventList_dH14</t>
  </si>
  <si>
    <t>HistoryEventList_ms14</t>
  </si>
  <si>
    <t>HistoryEventList_ID15</t>
  </si>
  <si>
    <t>The 15th most recent historical event ID</t>
  </si>
  <si>
    <t>HistoryEventList_yM15</t>
  </si>
  <si>
    <t>HistoryEventList_dH15</t>
  </si>
  <si>
    <t>HistoryEventList_ms15</t>
  </si>
  <si>
    <t>HistoryEventList_ID16</t>
  </si>
  <si>
    <t>The 16th most recent historical event ID</t>
  </si>
  <si>
    <t>HistoryEventList_yM16</t>
  </si>
  <si>
    <t>HistoryEventList_dH16</t>
  </si>
  <si>
    <t>HistoryEventList_ms16</t>
  </si>
  <si>
    <t>HistoryEventList_ID17</t>
  </si>
  <si>
    <t>The 17th most recent historical event ID</t>
  </si>
  <si>
    <t>HistoryEventList_yM17</t>
  </si>
  <si>
    <t>HistoryEventList_dH17</t>
  </si>
  <si>
    <t>HistoryEventList_ms17</t>
  </si>
  <si>
    <t>HistoryEventList_ID18</t>
  </si>
  <si>
    <t>The 18th most recent historical event ID</t>
  </si>
  <si>
    <t>HistoryEventList_yM18</t>
  </si>
  <si>
    <t>HistoryEventList_dH18</t>
  </si>
  <si>
    <t>HistoryEventList_ms18</t>
  </si>
  <si>
    <t>HistoryEventList_ID19</t>
  </si>
  <si>
    <t>The 19th most recent historical event ID</t>
  </si>
  <si>
    <t>HistoryEventList_yM19</t>
  </si>
  <si>
    <t>HistoryEventList_dH19</t>
  </si>
  <si>
    <t>HistoryEventList_ms19</t>
  </si>
  <si>
    <t>HistoryEventList_ID20</t>
  </si>
  <si>
    <t>The 20th most recent historical event ID</t>
  </si>
  <si>
    <t>HistoryEventList_yM20</t>
  </si>
  <si>
    <t>HistoryEventList_dH20</t>
  </si>
  <si>
    <t>HistoryEventList_ms20</t>
  </si>
  <si>
    <t>HistoryEventList_ID21</t>
  </si>
  <si>
    <t>The 21th most recent historical event ID</t>
  </si>
  <si>
    <t>HistoryEventList_yM21</t>
  </si>
  <si>
    <t>HistoryEventList_dH21</t>
  </si>
  <si>
    <t>HistoryEventList_ms21</t>
  </si>
  <si>
    <t>HistoryEventList_ID22</t>
  </si>
  <si>
    <t>The 22th most recent historical event ID</t>
  </si>
  <si>
    <t>HistoryEventList_yM22</t>
  </si>
  <si>
    <t>HistoryEventList_dH22</t>
  </si>
  <si>
    <t>HistoryEventList_ms22</t>
  </si>
  <si>
    <t>HistoryEventList_ID23</t>
  </si>
  <si>
    <t>The 23th most recent historical event ID</t>
  </si>
  <si>
    <t>HistoryEventList_yM23</t>
  </si>
  <si>
    <t>HistoryEventList_dH23</t>
  </si>
  <si>
    <t>HistoryEventList_ms23</t>
  </si>
  <si>
    <t>HistoryEventList_ID24</t>
  </si>
  <si>
    <t>The 24th most recent historical event ID</t>
  </si>
  <si>
    <t>HistoryEventList_yM24</t>
  </si>
  <si>
    <t>HistoryEventList_dH24</t>
  </si>
  <si>
    <t>HistoryEventList_ms24</t>
  </si>
  <si>
    <t>HistoryEventList_ID25</t>
  </si>
  <si>
    <t>The 25th most recent historical event ID</t>
  </si>
  <si>
    <t>HistoryEventList_yM25</t>
  </si>
  <si>
    <t>HistoryEventList_dH25</t>
  </si>
  <si>
    <t>HistoryEventList_ms25</t>
  </si>
  <si>
    <t>HistoryEventList_ID26</t>
  </si>
  <si>
    <t>The 26th most recent historical event ID</t>
  </si>
  <si>
    <t>HistoryEventList_yM26</t>
  </si>
  <si>
    <t>HistoryEventList_dH26</t>
  </si>
  <si>
    <t>HistoryEventList_ms26</t>
  </si>
  <si>
    <t>HistoryEventList_ID27</t>
  </si>
  <si>
    <t>The 27th most recent historical event ID</t>
  </si>
  <si>
    <t>HistoryEventList_yM27</t>
  </si>
  <si>
    <t>HistoryEventList_dH27</t>
  </si>
  <si>
    <t>HistoryEventList_ms27</t>
  </si>
  <si>
    <t>HistoryEventList_ID28</t>
  </si>
  <si>
    <t>The 28th most recent historical event ID</t>
  </si>
  <si>
    <t>HistoryEventList_yM28</t>
  </si>
  <si>
    <t>HistoryEventList_dH28</t>
  </si>
  <si>
    <t>HistoryEventList_ms28</t>
  </si>
  <si>
    <t>HistoryEventList_ID29</t>
  </si>
  <si>
    <t>The 29th most recent historical event ID</t>
  </si>
  <si>
    <t>HistoryEventList_yM29</t>
  </si>
  <si>
    <t>HistoryEventList_dH29</t>
  </si>
  <si>
    <t>HistoryEventList_ms29</t>
  </si>
  <si>
    <t>HistoryEventList_ID30</t>
  </si>
  <si>
    <t>The 30th most recent historical event ID</t>
  </si>
  <si>
    <t>HistoryEventList_yM30</t>
  </si>
  <si>
    <t>HistoryEventList_dH30</t>
  </si>
  <si>
    <t>HistoryEventList_ms30</t>
  </si>
  <si>
    <t>HistoryEventList_ID31</t>
  </si>
  <si>
    <t>The 31th most recent historical event ID</t>
  </si>
  <si>
    <t>HistoryEventList_yM31</t>
  </si>
  <si>
    <t>HistoryEventList_dH31</t>
  </si>
  <si>
    <t>HistoryEventList_ms31</t>
  </si>
  <si>
    <t>HistoryEventList_ID32</t>
  </si>
  <si>
    <t>The 32th most recent historical event ID</t>
  </si>
  <si>
    <t>HistoryEventList_yM32</t>
  </si>
  <si>
    <t>HistoryEventList_dH32</t>
  </si>
  <si>
    <t>HistoryEventList_ms32</t>
  </si>
  <si>
    <t>HistoryEventList_ID33</t>
  </si>
  <si>
    <t>The 33th most recent historical event ID</t>
  </si>
  <si>
    <t>HistoryEventList_yM33</t>
  </si>
  <si>
    <t>HistoryEventList_dH33</t>
  </si>
  <si>
    <t>HistoryEventList_ms33</t>
  </si>
  <si>
    <t>HistoryEventList_ID34</t>
  </si>
  <si>
    <t>The 34th most recent historical event ID</t>
  </si>
  <si>
    <t>HistoryEventList_yM34</t>
  </si>
  <si>
    <t>HistoryEventList_dH34</t>
  </si>
  <si>
    <t>HistoryEventList_ms34</t>
  </si>
  <si>
    <t>HistoryEventList_ID35</t>
  </si>
  <si>
    <t>The 35th most recent historical event ID</t>
  </si>
  <si>
    <t>HistoryEventList_yM35</t>
  </si>
  <si>
    <t>HistoryEventList_dH35</t>
  </si>
  <si>
    <t>HistoryEventList_ms35</t>
  </si>
  <si>
    <t>HistoryEventList_ID36</t>
  </si>
  <si>
    <t>The 36th most recent historical event ID</t>
  </si>
  <si>
    <t>HistoryEventList_yM36</t>
  </si>
  <si>
    <t>HistoryEventList_dH36</t>
  </si>
  <si>
    <t>HistoryEventList_ms36</t>
  </si>
  <si>
    <t>HistoryEventList_ID37</t>
  </si>
  <si>
    <t>The 37th most recent historical event ID</t>
  </si>
  <si>
    <t>HistoryEventList_yM37</t>
  </si>
  <si>
    <t>HistoryEventList_dH37</t>
  </si>
  <si>
    <t>HistoryEventList_ms37</t>
  </si>
  <si>
    <t>HistoryEventList_ID38</t>
  </si>
  <si>
    <t>The 38th most recent historical event ID</t>
  </si>
  <si>
    <t>HistoryEventList_yM38</t>
  </si>
  <si>
    <t>HistoryEventList_dH38</t>
  </si>
  <si>
    <t>HistoryEventList_ms38</t>
  </si>
  <si>
    <t>HistoryEventList_ID39</t>
  </si>
  <si>
    <t>The 39th most recent historical event ID</t>
  </si>
  <si>
    <t>HistoryEventList_yM39</t>
  </si>
  <si>
    <t>HistoryEventList_dH39</t>
  </si>
  <si>
    <t>HistoryEventList_ms39</t>
  </si>
  <si>
    <t>HistoryEventList_ID40</t>
  </si>
  <si>
    <t>The 40th most recent historical event ID</t>
  </si>
  <si>
    <t>HistoryEventList_yM40</t>
  </si>
  <si>
    <t>HistoryEventList_dH40</t>
  </si>
  <si>
    <t>HistoryEventList_ms40</t>
  </si>
  <si>
    <t>HistoryEventList_ID41</t>
  </si>
  <si>
    <t>The 41th most recent historical event ID</t>
  </si>
  <si>
    <t>HistoryEventList_yM41</t>
  </si>
  <si>
    <t>HistoryEventList_dH41</t>
  </si>
  <si>
    <t>HistoryEventList_ms41</t>
  </si>
  <si>
    <t>HistoryEventList_ID42</t>
  </si>
  <si>
    <t>The 42th most recent historical event ID</t>
  </si>
  <si>
    <t>HistoryEventList_yM42</t>
  </si>
  <si>
    <t>HistoryEventList_dH42</t>
  </si>
  <si>
    <t>HistoryEventList_ms42</t>
  </si>
  <si>
    <t>HistoryEventList_ID43</t>
  </si>
  <si>
    <t>The 43th most recent historical event ID</t>
  </si>
  <si>
    <t>HistoryEventList_yM43</t>
  </si>
  <si>
    <t>HistoryEventList_dH43</t>
  </si>
  <si>
    <t>HistoryEventList_ms43</t>
  </si>
  <si>
    <t>HistoryEventList_ID44</t>
  </si>
  <si>
    <t>The 44th most recent historical event ID</t>
  </si>
  <si>
    <t>HistoryEventList_yM44</t>
  </si>
  <si>
    <t>HistoryEventList_dH44</t>
  </si>
  <si>
    <t>HistoryEventList_ms44</t>
  </si>
  <si>
    <t>HistoryEventList_ID45</t>
  </si>
  <si>
    <t>The 45th most recent historical event ID</t>
  </si>
  <si>
    <t>HistoryEventList_yM45</t>
  </si>
  <si>
    <t>HistoryEventList_dH45</t>
  </si>
  <si>
    <t>HistoryEventList_ms45</t>
  </si>
  <si>
    <t>HistoryEventList_ID46</t>
  </si>
  <si>
    <t>The 46th most recent historical event ID</t>
  </si>
  <si>
    <t>HistoryEventList_yM46</t>
  </si>
  <si>
    <t>HistoryEventList_dH46</t>
  </si>
  <si>
    <t>HistoryEventList_ms46</t>
  </si>
  <si>
    <t>HistoryEventList_ID47</t>
  </si>
  <si>
    <t>The 47th most recent historical event ID</t>
  </si>
  <si>
    <t>HistoryEventList_yM47</t>
  </si>
  <si>
    <t>HistoryEventList_dH47</t>
  </si>
  <si>
    <t>HistoryEventList_ms47</t>
  </si>
  <si>
    <t>HistoryEventList_ID48</t>
  </si>
  <si>
    <t>The 48th most recent historical event ID</t>
  </si>
  <si>
    <t>HistoryEventList_yM48</t>
  </si>
  <si>
    <t>HistoryEventList_dH48</t>
  </si>
  <si>
    <t>HistoryEventList_ms48</t>
  </si>
  <si>
    <t>HistoryEventList_ID49</t>
  </si>
  <si>
    <t>The 49th most recent historical event ID</t>
  </si>
  <si>
    <t>HistoryEventList_yM49</t>
  </si>
  <si>
    <t>HistoryEventList_dH49</t>
  </si>
  <si>
    <t>HistoryEventList_ms49</t>
  </si>
  <si>
    <t>HistoryEventList_ID50</t>
  </si>
  <si>
    <t>The 50th most recent historical event ID</t>
  </si>
  <si>
    <t>HistoryEventList_yM50</t>
  </si>
  <si>
    <t>HistoryEventList_dH50</t>
  </si>
  <si>
    <t>HistoryEventList_ms50</t>
  </si>
  <si>
    <t>HistoryEventList_ID51</t>
  </si>
  <si>
    <t>The 51th most recent historical event ID</t>
  </si>
  <si>
    <t>HistoryEventList_yM51</t>
  </si>
  <si>
    <t>HistoryEventList_dH51</t>
  </si>
  <si>
    <t>HistoryEventList_ms51</t>
  </si>
  <si>
    <t>HistoryEventList_ID52</t>
  </si>
  <si>
    <t>The 52th most recent historical event ID</t>
  </si>
  <si>
    <t>HistoryEventList_yM52</t>
  </si>
  <si>
    <t>HistoryEventList_dH52</t>
  </si>
  <si>
    <t>HistoryEventList_ms52</t>
  </si>
  <si>
    <t>HistoryEventList_ID53</t>
  </si>
  <si>
    <t>The 53th most recent historical event ID</t>
  </si>
  <si>
    <t>HistoryEventList_yM53</t>
  </si>
  <si>
    <t>HistoryEventList_dH53</t>
  </si>
  <si>
    <t>HistoryEventList_ms53</t>
  </si>
  <si>
    <t>HistoryEventList_ID54</t>
  </si>
  <si>
    <t>The 54th most recent historical event ID</t>
  </si>
  <si>
    <t>HistoryEventList_yM54</t>
  </si>
  <si>
    <t>HistoryEventList_dH54</t>
  </si>
  <si>
    <t>HistoryEventList_ms54</t>
  </si>
  <si>
    <t>HistoryEventList_ID55</t>
  </si>
  <si>
    <t>The 55th most recent historical event ID</t>
  </si>
  <si>
    <t>HistoryEventList_yM55</t>
  </si>
  <si>
    <t>HistoryEventList_dH55</t>
  </si>
  <si>
    <t>HistoryEventList_ms55</t>
  </si>
  <si>
    <t>HistoryEventList_ID56</t>
  </si>
  <si>
    <t>The 56th most recent historical event ID</t>
  </si>
  <si>
    <t>HistoryEventList_yM56</t>
  </si>
  <si>
    <t>HistoryEventList_dH56</t>
  </si>
  <si>
    <t>HistoryEventList_ms56</t>
  </si>
  <si>
    <t>HistoryEventList_ID57</t>
  </si>
  <si>
    <t>The 57th most recent historical event ID</t>
  </si>
  <si>
    <t>HistoryEventList_yM57</t>
  </si>
  <si>
    <t>HistoryEventList_dH57</t>
  </si>
  <si>
    <t>HistoryEventList_ms57</t>
  </si>
  <si>
    <t>HistoryEventList_ID58</t>
  </si>
  <si>
    <t>The 58th most recent historical event ID</t>
  </si>
  <si>
    <t>HistoryEventList_yM58</t>
  </si>
  <si>
    <t>HistoryEventList_dH58</t>
  </si>
  <si>
    <t>HistoryEventList_ms58</t>
  </si>
  <si>
    <t>HistoryEventList_ID59</t>
  </si>
  <si>
    <t>The 59th most recent historical event ID</t>
  </si>
  <si>
    <t>HistoryEventList_yM59</t>
  </si>
  <si>
    <t>HistoryEventList_dH59</t>
  </si>
  <si>
    <t>HistoryEventList_ms59</t>
  </si>
  <si>
    <t>HistoryEventList_ID60</t>
  </si>
  <si>
    <t>The 60th most recent historical event ID</t>
  </si>
  <si>
    <t>HistoryEventList_yM60</t>
  </si>
  <si>
    <t>HistoryEventList_dH60</t>
  </si>
  <si>
    <t>HistoryEventList_ms60</t>
  </si>
  <si>
    <t>HistoryEventList_ID61</t>
  </si>
  <si>
    <t>The 61th most recent historical event ID</t>
  </si>
  <si>
    <t>HistoryEventList_yM61</t>
  </si>
  <si>
    <t>HistoryEventList_dH61</t>
  </si>
  <si>
    <t>HistoryEventList_ms61</t>
  </si>
  <si>
    <t>HistoryEventList_ID62</t>
  </si>
  <si>
    <t>The 62th most recent historical event ID</t>
  </si>
  <si>
    <t>HistoryEventList_yM62</t>
  </si>
  <si>
    <t>HistoryEventList_dH62</t>
  </si>
  <si>
    <t>HistoryEventList_ms62</t>
  </si>
  <si>
    <t>HistoryEventList_ID63</t>
  </si>
  <si>
    <t>The 63th most recent historical event ID</t>
  </si>
  <si>
    <t>HistoryEventList_yM63</t>
  </si>
  <si>
    <t>HistoryEventList_dH63</t>
  </si>
  <si>
    <t>HistoryEventList_ms63</t>
  </si>
  <si>
    <t>HistoryEventList_ID64</t>
  </si>
  <si>
    <t>The 64th most recent historical event ID</t>
  </si>
  <si>
    <t>HistoryEventList_yM64</t>
  </si>
  <si>
    <t>HistoryEventList_dH64</t>
  </si>
  <si>
    <t>HistoryEventList_ms64</t>
  </si>
  <si>
    <t>HistoryEventList_ID65</t>
  </si>
  <si>
    <t>The 65th most recent historical event ID</t>
  </si>
  <si>
    <t>HistoryEventList_yM65</t>
  </si>
  <si>
    <t>HistoryEventList_dH65</t>
  </si>
  <si>
    <t>HistoryEventList_ms65</t>
  </si>
  <si>
    <t>HistoryEventList_ID66</t>
  </si>
  <si>
    <t>The 66th most recent historical event ID</t>
  </si>
  <si>
    <t>HistoryEventList_yM66</t>
  </si>
  <si>
    <t>HistoryEventList_dH66</t>
  </si>
  <si>
    <t>HistoryEventList_ms66</t>
  </si>
  <si>
    <t>HistoryEventList_ID67</t>
  </si>
  <si>
    <t>The 67th most recent historical event ID</t>
  </si>
  <si>
    <t>HistoryEventList_yM67</t>
  </si>
  <si>
    <t>HistoryEventList_dH67</t>
  </si>
  <si>
    <t>HistoryEventList_ms67</t>
  </si>
  <si>
    <t>HistoryEventList_ID68</t>
  </si>
  <si>
    <t>The 68th most recent historical event ID</t>
  </si>
  <si>
    <t>HistoryEventList_yM68</t>
  </si>
  <si>
    <t>HistoryEventList_dH68</t>
  </si>
  <si>
    <t>HistoryEventList_ms68</t>
  </si>
  <si>
    <t>HistoryEventList_ID69</t>
  </si>
  <si>
    <t>The 69th most recent historical event ID</t>
  </si>
  <si>
    <t>HistoryEventList_yM69</t>
  </si>
  <si>
    <t>HistoryEventList_dH69</t>
  </si>
  <si>
    <t>HistoryEventList_ms69</t>
  </si>
  <si>
    <t>HistoryEventList_ID70</t>
  </si>
  <si>
    <t>The 70th most recent historical event ID</t>
  </si>
  <si>
    <t>HistoryEventList_yM70</t>
  </si>
  <si>
    <t>HistoryEventList_dH70</t>
  </si>
  <si>
    <t>HistoryEventList_ms70</t>
  </si>
  <si>
    <t>HistoryEventList_ID71</t>
  </si>
  <si>
    <t>The 71th most recent historical event ID</t>
  </si>
  <si>
    <t>HistoryEventList_yM71</t>
  </si>
  <si>
    <t>HistoryEventList_dH71</t>
  </si>
  <si>
    <t>HistoryEventList_ms71</t>
  </si>
  <si>
    <t>HistoryEventList_ID72</t>
  </si>
  <si>
    <t>The 72th most recent historical event ID</t>
  </si>
  <si>
    <t>HistoryEventList_yM72</t>
  </si>
  <si>
    <t>HistoryEventList_dH72</t>
  </si>
  <si>
    <t>HistoryEventList_ms72</t>
  </si>
  <si>
    <t>HistoryEventList_ID73</t>
  </si>
  <si>
    <t>The 73th most recent historical event ID</t>
  </si>
  <si>
    <t>HistoryEventList_yM73</t>
  </si>
  <si>
    <t>HistoryEventList_dH73</t>
  </si>
  <si>
    <t>HistoryEventList_ms73</t>
  </si>
  <si>
    <t>HistoryEventList_ID74</t>
  </si>
  <si>
    <t>The 74th most recent historical event ID</t>
  </si>
  <si>
    <t>HistoryEventList_yM74</t>
  </si>
  <si>
    <t>HistoryEventList_dH74</t>
  </si>
  <si>
    <t>HistoryEventList_ms74</t>
  </si>
  <si>
    <t>HistoryEventList_ID75</t>
  </si>
  <si>
    <t>The 75th most recent historical event ID</t>
  </si>
  <si>
    <t>HistoryEventList_yM75</t>
  </si>
  <si>
    <t>HistoryEventList_dH75</t>
  </si>
  <si>
    <t>HistoryEventList_ms75</t>
  </si>
  <si>
    <t>HistoryEventList_ID76</t>
  </si>
  <si>
    <t>The 76th most recent historical event ID</t>
  </si>
  <si>
    <t>HistoryEventList_yM76</t>
  </si>
  <si>
    <t>HistoryEventList_dH76</t>
  </si>
  <si>
    <t>HistoryEventList_ms76</t>
  </si>
  <si>
    <t>HistoryEventList_ID77</t>
  </si>
  <si>
    <t>The 77th most recent historical event ID</t>
  </si>
  <si>
    <t>HistoryEventList_yM77</t>
  </si>
  <si>
    <t>HistoryEventList_dH77</t>
  </si>
  <si>
    <t>HistoryEventList_ms77</t>
  </si>
  <si>
    <t>HistoryEventList_ID78</t>
  </si>
  <si>
    <t>The 78th most recent historical event ID</t>
  </si>
  <si>
    <t>HistoryEventList_yM78</t>
  </si>
  <si>
    <t>HistoryEventList_dH78</t>
  </si>
  <si>
    <t>HistoryEventList_ms78</t>
  </si>
  <si>
    <t>HistoryEventList_ID79</t>
  </si>
  <si>
    <t>The 79th most recent historical event ID</t>
  </si>
  <si>
    <t>HistoryEventList_yM79</t>
  </si>
  <si>
    <t>HistoryEventList_dH79</t>
  </si>
  <si>
    <t>HistoryEventList_ms79</t>
  </si>
  <si>
    <t>HistoryEventList_ID80</t>
  </si>
  <si>
    <t>The 80th most recent historical event ID</t>
  </si>
  <si>
    <t>HistoryEventList_yM80</t>
  </si>
  <si>
    <t>HistoryEventList_dH80</t>
  </si>
  <si>
    <t>HistoryEventList_ms80</t>
  </si>
  <si>
    <t>HistoryEventList_ID81</t>
  </si>
  <si>
    <t>The 81th most recent historical event ID</t>
  </si>
  <si>
    <t>HistoryEventList_yM81</t>
  </si>
  <si>
    <t>HistoryEventList_dH81</t>
  </si>
  <si>
    <t>HistoryEventList_ms81</t>
  </si>
  <si>
    <t>HistoryEventList_ID82</t>
  </si>
  <si>
    <t>The 82th most recent historical event ID</t>
  </si>
  <si>
    <t>HistoryEventList_yM82</t>
  </si>
  <si>
    <t>HistoryEventList_dH82</t>
  </si>
  <si>
    <t>HistoryEventList_ms82</t>
  </si>
  <si>
    <t>HistoryEventList_ID83</t>
  </si>
  <si>
    <t>The 83th most recent historical event ID</t>
  </si>
  <si>
    <t>HistoryEventList_yM83</t>
  </si>
  <si>
    <t>HistoryEventList_dH83</t>
  </si>
  <si>
    <t>HistoryEventList_ms83</t>
  </si>
  <si>
    <t>HistoryEventList_ID84</t>
  </si>
  <si>
    <t>The 84th most recent historical event ID</t>
  </si>
  <si>
    <t>HistoryEventList_yM84</t>
  </si>
  <si>
    <t>HistoryEventList_dH84</t>
  </si>
  <si>
    <t>HistoryEventList_ms84</t>
  </si>
  <si>
    <t>HistoryEventList_ID85</t>
  </si>
  <si>
    <t>The 85th most recent historical event ID</t>
  </si>
  <si>
    <t>HistoryEventList_yM85</t>
  </si>
  <si>
    <t>HistoryEventList_dH85</t>
  </si>
  <si>
    <t>HistoryEventList_ms85</t>
  </si>
  <si>
    <t>HistoryEventList_ID86</t>
  </si>
  <si>
    <t>The 86th most recent historical event ID</t>
  </si>
  <si>
    <t>HistoryEventList_yM86</t>
  </si>
  <si>
    <t>HistoryEventList_dH86</t>
  </si>
  <si>
    <t>HistoryEventList_ms86</t>
  </si>
  <si>
    <t>HistoryEventList_ID87</t>
  </si>
  <si>
    <t>The 87th most recent historical event ID</t>
  </si>
  <si>
    <t>HistoryEventList_yM87</t>
  </si>
  <si>
    <t>HistoryEventList_dH87</t>
  </si>
  <si>
    <t>HistoryEventList_ms87</t>
  </si>
  <si>
    <t>HistoryEventList_ID88</t>
  </si>
  <si>
    <t>The 88th most recent historical event ID</t>
  </si>
  <si>
    <t>HistoryEventList_yM88</t>
  </si>
  <si>
    <t>HistoryEventList_dH88</t>
  </si>
  <si>
    <t>HistoryEventList_ms88</t>
  </si>
  <si>
    <t>HistoryEventList_ID89</t>
  </si>
  <si>
    <t>The 89th most recent historical event ID</t>
  </si>
  <si>
    <t>HistoryEventList_yM89</t>
  </si>
  <si>
    <t>HistoryEventList_dH89</t>
  </si>
  <si>
    <t>HistoryEventList_ms89</t>
  </si>
  <si>
    <t>HistoryEventList_ID90</t>
  </si>
  <si>
    <t>The 90th most recent historical event ID</t>
  </si>
  <si>
    <t>HistoryEventList_yM90</t>
  </si>
  <si>
    <t>HistoryEventList_dH90</t>
  </si>
  <si>
    <t>HistoryEventList_ms90</t>
  </si>
  <si>
    <t>HistoryEventList_ID91</t>
  </si>
  <si>
    <t>The 91th most recent historical event ID</t>
  </si>
  <si>
    <t>HistoryEventList_yM91</t>
  </si>
  <si>
    <t>HistoryEventList_dH91</t>
  </si>
  <si>
    <t>HistoryEventList_ms91</t>
  </si>
  <si>
    <t>HistoryEventList_ID92</t>
  </si>
  <si>
    <t>The 92th most recent historical event ID</t>
  </si>
  <si>
    <t>HistoryEventList_yM92</t>
  </si>
  <si>
    <t>HistoryEventList_dH92</t>
  </si>
  <si>
    <t>HistoryEventList_ms92</t>
  </si>
  <si>
    <t>HistoryEventList_ID93</t>
  </si>
  <si>
    <t>The 93th most recent historical event ID</t>
  </si>
  <si>
    <t>HistoryEventList_yM93</t>
  </si>
  <si>
    <t>HistoryEventList_dH93</t>
  </si>
  <si>
    <t>HistoryEventList_ms93</t>
  </si>
  <si>
    <t>HistoryEventList_ID94</t>
  </si>
  <si>
    <t>The 94th most recent historical event ID</t>
  </si>
  <si>
    <t>HistoryEventList_yM94</t>
  </si>
  <si>
    <t>HistoryEventList_dH94</t>
  </si>
  <si>
    <t>HistoryEventList_ms94</t>
  </si>
  <si>
    <t>HistoryEventList_ID95</t>
  </si>
  <si>
    <t>The 95th most recent historical event ID</t>
  </si>
  <si>
    <t>HistoryEventList_yM95</t>
  </si>
  <si>
    <t>HistoryEventList_dH95</t>
  </si>
  <si>
    <t>HistoryEventList_ms95</t>
  </si>
  <si>
    <t>HistoryEventList_ID96</t>
  </si>
  <si>
    <t>The 96th most recent historical event ID</t>
  </si>
  <si>
    <t>HistoryEventList_yM96</t>
  </si>
  <si>
    <t>HistoryEventList_dH96</t>
  </si>
  <si>
    <t>HistoryEventList_ms96</t>
  </si>
  <si>
    <t>HistoryEventList_ID97</t>
  </si>
  <si>
    <t>The 97th most recent historical event ID</t>
  </si>
  <si>
    <t>HistoryEventList_yM97</t>
  </si>
  <si>
    <t>HistoryEventList_dH97</t>
  </si>
  <si>
    <t>HistoryEventList_ms97</t>
  </si>
  <si>
    <t>HistoryEventList_ID98</t>
  </si>
  <si>
    <t>The 98th most recent historical event ID</t>
  </si>
  <si>
    <t>HistoryEventList_yM98</t>
  </si>
  <si>
    <t>HistoryEventList_dH98</t>
  </si>
  <si>
    <t>HistoryEventList_ms98</t>
  </si>
  <si>
    <t>HistoryEventList_ID99</t>
  </si>
  <si>
    <t>The 99th most recent historical event ID</t>
  </si>
  <si>
    <t>HistoryEventList_yM99</t>
  </si>
  <si>
    <t>HistoryEventList_dH99</t>
  </si>
  <si>
    <t>HistoryEventList_ms99</t>
  </si>
  <si>
    <t>HistoryEventList_ID100</t>
  </si>
  <si>
    <t>The 100th most recent historical event ID</t>
  </si>
  <si>
    <t>HistoryEventList_yM100</t>
  </si>
  <si>
    <t>HistoryEventList_dH100</t>
  </si>
  <si>
    <t>HistoryEventList_ms100</t>
  </si>
  <si>
    <t>EnergyStatistics1</t>
  </si>
  <si>
    <t>Article 1 of historical electrical energy statistics.
The corresponding date and time refer to the setting register of energy statistics return.</t>
  </si>
  <si>
    <t>EnergyStatistics2</t>
  </si>
  <si>
    <t>Article 2 of historical electrical energy statistics.
The corresponding date and time refer to the setting register of energy statistics return.</t>
  </si>
  <si>
    <t>EnergyStatistics3</t>
  </si>
  <si>
    <t>Article 3 of historical electrical energy statistics.
The corresponding date and time refer to the setting register of energy statistics return.</t>
  </si>
  <si>
    <t>EnergyStatistics4</t>
  </si>
  <si>
    <t>Article 4 of historical electrical energy statistics.
The corresponding date and time refer to the setting register of energy statistics return.</t>
  </si>
  <si>
    <t>EnergyStatistics5</t>
  </si>
  <si>
    <t>Article 5 of historical electrical energy statistics.
The corresponding date and time refer to the setting register of energy statistics return.</t>
  </si>
  <si>
    <t>EnergyStatistics6</t>
  </si>
  <si>
    <t>Article 6 of historical electrical energy statistics.
The corresponding date and time refer to the setting register of energy statistics return.</t>
  </si>
  <si>
    <t>EnergyStatistics7</t>
  </si>
  <si>
    <t>Article 7 of historical electrical energy statistics.
The corresponding date and time refer to the setting register of energy statistics return.</t>
  </si>
  <si>
    <t>EnergyStatistics8</t>
  </si>
  <si>
    <t>Article 8 of historical electrical energy statistics.
The corresponding date and time refer to the setting register of energy statistics return.</t>
  </si>
  <si>
    <t>EnergyStatistics9</t>
  </si>
  <si>
    <t>Article 9 of historical electrical energy statistics.
The corresponding date and time refer to the setting register of energy statistics return.</t>
  </si>
  <si>
    <t>EnergyStatistics10</t>
  </si>
  <si>
    <t>Article 10 of historical electrical energy statistics.
The corresponding date and time refer to the setting register of energy statistics return.</t>
  </si>
  <si>
    <t>EnergyStatistics11</t>
  </si>
  <si>
    <t>Article 11 of historical electrical energy statistics.
The corresponding date and time refer to the setting register of energy statistics return.</t>
  </si>
  <si>
    <t>EnergyStatistics12</t>
  </si>
  <si>
    <t>Article 12 of historical electrical energy statistics.
The corresponding date and time refer to the setting register of energy statistics return.</t>
  </si>
  <si>
    <t>EnergyStatistics13</t>
  </si>
  <si>
    <t>Article 13 of historical electrical energy statistics.
The corresponding date and time refer to the setting register of energy statistics return.</t>
  </si>
  <si>
    <t>EnergyStatistics14</t>
  </si>
  <si>
    <t>Article 14 of historical electrical energy statistics.
The corresponding date and time refer to the setting register of energy statistics return.</t>
  </si>
  <si>
    <t>EnergyStatistics15</t>
  </si>
  <si>
    <t>Article 15 of historical electrical energy statistics.
The corresponding date and time refer to the setting register of energy statistics return.</t>
  </si>
  <si>
    <t>EnergyStatistics16</t>
  </si>
  <si>
    <t>Article 16 of historical electrical energy statistics.
The corresponding date and time refer to the setting register of energy statistics return.</t>
  </si>
  <si>
    <t>EnergyStatistics17</t>
  </si>
  <si>
    <t>Article 17 of historical electrical energy statistics.
The corresponding date and time refer to the setting register of energy statistics return.</t>
  </si>
  <si>
    <t>EnergyStatistics18</t>
  </si>
  <si>
    <t>Article 18 of historical electrical energy statistics.
The corresponding date and time refer to the setting register of energy statistics return.</t>
  </si>
  <si>
    <t>EnergyStatistics19</t>
  </si>
  <si>
    <t>Article 19 of historical electrical energy statistics.
The corresponding date and time refer to the setting register of energy statistics return.</t>
  </si>
  <si>
    <t>EnergyStatistics20</t>
  </si>
  <si>
    <t>Article 20 of historical electrical energy statistics.
The corresponding date and time refer to the setting register of energy statistics return.</t>
  </si>
  <si>
    <t>EnergyStatistics21</t>
  </si>
  <si>
    <t>Article 21 of historical electrical energy statistics.
The corresponding date and time refer to the setting register of energy statistics return.</t>
  </si>
  <si>
    <t>EnergyStatistics22</t>
  </si>
  <si>
    <t>Article 22 of historical electrical energy statistics.
The corresponding date and time refer to the setting register of energy statistics return.</t>
  </si>
  <si>
    <t>EnergyStatistics23</t>
  </si>
  <si>
    <t>Article 23 of historical electrical energy statistics.
The corresponding date and time refer to the setting register of energy statistics return.</t>
  </si>
  <si>
    <t>EnergyStatistics24</t>
  </si>
  <si>
    <t>Article 24 of historical electrical energy statistics.
The corresponding date and time refer to the setting register of energy statistics return.</t>
  </si>
  <si>
    <t>EnergyStatistics25</t>
  </si>
  <si>
    <t>Article 25 of historical electrical energy statistics.
The corresponding date and time refer to the setting register of energy statistics return.</t>
  </si>
  <si>
    <t>EnergyStatistics26</t>
  </si>
  <si>
    <t>Article 26 of historical electrical energy statistics.
The corresponding date and time refer to the setting register of energy statistics return.</t>
  </si>
  <si>
    <t>EnergyStatistics27</t>
  </si>
  <si>
    <t>Article 27 of historical electrical energy statistics.
The corresponding date and time refer to the setting register of energy statistics return.</t>
  </si>
  <si>
    <t>EnergyStatistics28</t>
  </si>
  <si>
    <t>Article 28 of historical electrical energy statistics.
The corresponding date and time refer to the setting register of energy statistics return.</t>
  </si>
  <si>
    <t>EnergyStatistics29</t>
  </si>
  <si>
    <t>Article 29 of historical electrical energy statistics.
The corresponding date and time refer to the setting register of energy statistics return.</t>
  </si>
  <si>
    <t>EnergyStatistics30</t>
  </si>
  <si>
    <t>Article 30 of historical electrical energy statistics.
The corresponding date and time refer to the setting register of energy statistics return.</t>
  </si>
  <si>
    <t>EnergyStatistics31</t>
  </si>
  <si>
    <t>Article 31 of historical electrical energy statistics.
The corresponding date and time refer to the setting register of energy statistics return.</t>
  </si>
  <si>
    <t>EnergyStatistics32</t>
  </si>
  <si>
    <t>Article 32 of historical electrical energy statistics.
The corresponding date and time refer to the setting register of energy statistics return.</t>
  </si>
  <si>
    <t>EnergyStatistics33</t>
  </si>
  <si>
    <t>Article 33 of historical electrical energy statistics.
The corresponding date and time refer to the setting register of energy statistics return.</t>
  </si>
  <si>
    <t>EnergyStatistics34</t>
  </si>
  <si>
    <t>Article 34 of historical electrical energy statistics.
The corresponding date and time refer to the setting register of energy statistics return.</t>
  </si>
  <si>
    <t>EnergyStatistics35</t>
  </si>
  <si>
    <t>Article 35 of historical electrical energy statistics.
The corresponding date and time refer to the setting register of energy statistics return.</t>
  </si>
  <si>
    <t>EnergyStatistics36</t>
  </si>
  <si>
    <t>Article 36 of historical electrical energy statistics.
The corresponding date and time refer to the setting register of energy statistics return.</t>
  </si>
  <si>
    <t>EnergyStatistics37</t>
  </si>
  <si>
    <t>Article 37 of historical electrical energy statistics.
The corresponding date and time refer to the setting register of energy statistics return.</t>
  </si>
  <si>
    <t>EnergyStatistics38</t>
  </si>
  <si>
    <t>Article 38 of historical electrical energy statistics.
The corresponding date and time refer to the setting register of energy statistics return.</t>
  </si>
  <si>
    <t>EnergyStatistics39</t>
  </si>
  <si>
    <t>Article 39 of historical electrical energy statistics.
The corresponding date and time refer to the setting register of energy statistics return.</t>
  </si>
  <si>
    <t>EnergyStatistics40</t>
  </si>
  <si>
    <t>Article 40 of historical electrical energy statistics.
The corresponding date and time refer to the setting register of energy statistics return.</t>
  </si>
  <si>
    <t>Core function configuration (0x2000-0x207F)</t>
  </si>
  <si>
    <t>AddressMask_Config_Core1</t>
  </si>
  <si>
    <t>Country_Code</t>
  </si>
  <si>
    <t>Safety country, used for storage</t>
  </si>
  <si>
    <t>Safety_Version</t>
  </si>
  <si>
    <t>The version number of the safety parameters of the communication host (upper computer).</t>
  </si>
  <si>
    <t>Factory_Reset</t>
  </si>
  <si>
    <t>Restore factory registers;
The bit value is 1 valid.
Bit0: Clear battery
Bit1: Clear event record
Bit2: Restore default values ​​for all function configuration parameters
When reading, return the status of the last write operation:
0x0000: success
0x0001-0x00FF: operating
0xFFFB: The operation failed and the controller refused to respond (maybe the controller is busy or the configuration is wrong)
0xFFFC: The operation failed and the controller did not respond
0xFFFD: Operation failed, current function is forbidden
0xFFFE: Operation failed, parameter access failed
0xFFFF: The operation failed, the input parameter is wrong</t>
  </si>
  <si>
    <t>Safety_Name1</t>
  </si>
  <si>
    <t xml:space="preserve">The first and second place in the name of the safety-regulated country.
The upper 8 bits of the register store the first digit of the safety name;
The lower 8 bits of the register store the second bit of the safety name. </t>
  </si>
  <si>
    <t>Safety_Name2</t>
  </si>
  <si>
    <t xml:space="preserve">The third and fourth place in the name of the safety-regulated country.
The upper 8 bits of the register store the third digit of the safety name;
The lower 8 bits of the register store the 4th bit of the safety name. </t>
  </si>
  <si>
    <t>Safety_Name3</t>
  </si>
  <si>
    <t>The 5th and 6th place in the name of the safety-regulated country.
The upper 8 bits of the register store the 5th digit of the safety name;
The lower 8 bits of the register store the 6th bit of the safety name.</t>
  </si>
  <si>
    <t>Safety_Name4</t>
  </si>
  <si>
    <t>The 7th and 8th place in the name of the safety-regulated country.
The upper 8 bits of the register store the 7th bit of the safety name;
The lower 8 bits of the register store the 8th bit of the safety name.</t>
  </si>
  <si>
    <t>Safety_Name5</t>
  </si>
  <si>
    <t>The ninth and tenth place in the name of safety regulations.
The upper 8 bits of the register store the 9th bit of the safety name;
The lower 8 bits of the register store the 10th bit of the safety name.</t>
  </si>
  <si>
    <t>Upgrade_Total</t>
  </si>
  <si>
    <t>Total number of upgrade targets.
When upgrading one or more targets simultaneously using the same firmware, the value of this register indicates the total number of upgrade targets.</t>
  </si>
  <si>
    <t>Upgrade_Result_Table1</t>
  </si>
  <si>
    <t>Upgrade result bit table 1.
A bit value of 0 indicates an incomplete or failed upgrade.
A bit value of 1 indicates a successful upgrade.
The lowest bit indicates the upgrade target numbered 1. The highest bit indicates the upgrade target numbered 16.</t>
  </si>
  <si>
    <t>Upgrade_Result_Table2</t>
  </si>
  <si>
    <t>Upgrade result bit table 2.
A bit value of 0 indicates an incomplete or failed upgrade.
A bit value of 1 indicates a successful upgrade.
The lowest bit indicates the upgrade target numbered 17. The highest bit indicates the upgrade target numbered 32.</t>
  </si>
  <si>
    <t>Remote_Download_Control</t>
  </si>
  <si>
    <t>Remote Download Control Register. (Only single target operation is supported)
High byte. Writing to 0xA5 is valid.
The low byte contains the combination of chips to be upgraded, and each bit is explained as follows.
Bit0: Communication board.
Bit1: control board 1 (primary DSP).
Bit2: control board 2 (sub-DSP).
Bit3: Fuse.
Bit4: BMS.
Bit5: PCU; Bit5: PCU.
Bit6: BDU;</t>
  </si>
  <si>
    <t>Remote_Upgrade_Control</t>
  </si>
  <si>
    <r>
      <rPr>
        <sz val="11"/>
        <color theme="1"/>
        <rFont val="Arial"/>
        <charset val="134"/>
      </rPr>
      <t xml:space="preserve">Remote upgrade control register.
High byte. Writing 0xA5 is valid.
The low byte contains the chip combination that needs to be upgraded, and the explanation of each bit is as follows:
Bit0: communication board;
Bit1: control board 1 (main DSP);
Bit2: control board 2 (secondary DSP);
Bit3: Fuse
</t>
    </r>
    <r>
      <rPr>
        <sz val="11"/>
        <color rgb="FFFF0000"/>
        <rFont val="Arial"/>
        <charset val="134"/>
      </rPr>
      <t>Bit4：BMS；
Bit5：PCU；
Bit6：BDU；</t>
    </r>
  </si>
  <si>
    <t>Local_Upgrade_Control</t>
  </si>
  <si>
    <r>
      <rPr>
        <sz val="11"/>
        <color theme="1"/>
        <rFont val="Arial"/>
        <charset val="134"/>
      </rPr>
      <t xml:space="preserve">High byte. Writing 0xA5 is valid.
The low byte contains the chip combination that needs to be upgraded, and the explanation of each bit is as follows:
Bit0: communication board;
Bit1: control board 1 (main DSP);
Bit2: control board 2 (secondary DSP);
Bit3: Fuse
</t>
    </r>
    <r>
      <rPr>
        <sz val="11"/>
        <color rgb="FFFF0000"/>
        <rFont val="Arial"/>
        <charset val="134"/>
      </rPr>
      <t>Bit4：BMS；
Bit5：PCU；
Bit6：BDU；</t>
    </r>
  </si>
  <si>
    <t>Local_Upgrade_Status</t>
  </si>
  <si>
    <r>
      <rPr>
        <sz val="11"/>
        <color theme="1"/>
        <rFont val="Arial"/>
        <charset val="134"/>
      </rPr>
      <t xml:space="preserve">Current upgrade progress
The high byte indicates the current target chip to be upgraded:
0x00: Not in the upgrade state;
0x01: Main DSP upgrade;
0x02: Secondary DSP upgrade;
0x03: ARM upgrade;
0x04: FUSE upgrade;
</t>
    </r>
    <r>
      <rPr>
        <sz val="11"/>
        <color rgb="FFFF0000"/>
        <rFont val="Arial"/>
        <charset val="134"/>
      </rPr>
      <t>0x05：BMS upgrade；
0x06：PCU upgrade；
0x07：BDU upgrade；</t>
    </r>
    <r>
      <rPr>
        <sz val="11"/>
        <color theme="1"/>
        <rFont val="Arial"/>
        <charset val="134"/>
      </rPr>
      <t xml:space="preserve">
The low byte indicates the current upgrade progress:
The progress range is 0-100%</t>
    </r>
  </si>
  <si>
    <t>PCU&amp;BDU数据区(0x6000-0x6FFF)</t>
  </si>
  <si>
    <t>6000</t>
  </si>
  <si>
    <t>AddressMask_PCU1</t>
  </si>
  <si>
    <t>6001</t>
  </si>
  <si>
    <t>6002</t>
  </si>
  <si>
    <t>6003</t>
  </si>
  <si>
    <t>6004</t>
  </si>
  <si>
    <t>PCU_Number</t>
  </si>
  <si>
    <t>Total number of PCUs online.</t>
  </si>
  <si>
    <t>6005</t>
  </si>
  <si>
    <t>Aggregate Information Reservation</t>
  </si>
  <si>
    <t>6006</t>
  </si>
  <si>
    <t>6007</t>
  </si>
  <si>
    <t>6008</t>
  </si>
  <si>
    <t>6009</t>
  </si>
  <si>
    <t>600A</t>
  </si>
  <si>
    <t>600B</t>
  </si>
  <si>
    <t>600C</t>
  </si>
  <si>
    <t>600D</t>
  </si>
  <si>
    <t>600E</t>
  </si>
  <si>
    <t>600F</t>
  </si>
  <si>
    <t>6010</t>
  </si>
  <si>
    <t>PCU_ID</t>
  </si>
  <si>
    <t>PCU number.
Numbering starts from 1.</t>
  </si>
  <si>
    <t>6011</t>
  </si>
  <si>
    <t>PCU_SN0</t>
  </si>
  <si>
    <t>PCU serial number 0</t>
  </si>
  <si>
    <t>6012</t>
  </si>
  <si>
    <t>PCU_SN1</t>
  </si>
  <si>
    <t>PCU serial number 1</t>
  </si>
  <si>
    <t>6013</t>
  </si>
  <si>
    <t>PCU_SN2</t>
  </si>
  <si>
    <t>PCU serial number 2</t>
  </si>
  <si>
    <t>6014</t>
  </si>
  <si>
    <t>PCU_SN3</t>
  </si>
  <si>
    <t>PCU serial number 3</t>
  </si>
  <si>
    <t>6015</t>
  </si>
  <si>
    <t>PCU_SN4</t>
  </si>
  <si>
    <t>PCU serial number 4</t>
  </si>
  <si>
    <t>6016</t>
  </si>
  <si>
    <t>PCU_SN5</t>
  </si>
  <si>
    <t>PCU serial number 5</t>
  </si>
  <si>
    <t>6017</t>
  </si>
  <si>
    <t>PCU_SN6</t>
  </si>
  <si>
    <t>PCU serial number 6</t>
  </si>
  <si>
    <t>6018</t>
  </si>
  <si>
    <t>PCU_SN7</t>
  </si>
  <si>
    <t>PCU serial number 7</t>
  </si>
  <si>
    <t>6019</t>
  </si>
  <si>
    <t>PCU_SN8</t>
  </si>
  <si>
    <t>PCU serial number 8</t>
  </si>
  <si>
    <t>601A</t>
  </si>
  <si>
    <t>PCU_SN9</t>
  </si>
  <si>
    <t>PCU serial number 9</t>
  </si>
  <si>
    <t>601B</t>
  </si>
  <si>
    <t>PCU_Software_Version1</t>
  </si>
  <si>
    <t>Software version number 1</t>
  </si>
  <si>
    <t>601C</t>
  </si>
  <si>
    <t>PCU_Software_Version2</t>
  </si>
  <si>
    <t>Software version number 2</t>
  </si>
  <si>
    <t>601D</t>
  </si>
  <si>
    <t>PCU_Hardware_Version</t>
  </si>
  <si>
    <t>Hardware Version Number</t>
  </si>
  <si>
    <t>601E</t>
  </si>
  <si>
    <t>PCU_Can1_Version</t>
  </si>
  <si>
    <t>CAN1 protocol version number</t>
  </si>
  <si>
    <t>601F</t>
  </si>
  <si>
    <t>PCU_Can2_Version</t>
  </si>
  <si>
    <t>CAN2 protocol version number</t>
  </si>
  <si>
    <t>6020</t>
  </si>
  <si>
    <t>PCU_Work_State</t>
  </si>
  <si>
    <t>Module Status
0：Wait to upgrade
1: Check
2：Normal
3: Battery Activated
4: Fault
5：Permanent Fault</t>
  </si>
  <si>
    <t>6021</t>
  </si>
  <si>
    <t>PCU_Internal_Temperature</t>
  </si>
  <si>
    <t>Chassis internal temperature</t>
  </si>
  <si>
    <t>6022</t>
  </si>
  <si>
    <t>PCU_Radiator_Temperature1</t>
  </si>
  <si>
    <t>Heatsink 1 temperature</t>
  </si>
  <si>
    <t>6023</t>
  </si>
  <si>
    <t>PCU_Radiator_Temperature2</t>
  </si>
  <si>
    <t>Heatsink 2 temperature</t>
  </si>
  <si>
    <t>6024</t>
  </si>
  <si>
    <t>PCU_Warning1</t>
  </si>
  <si>
    <t>Warning 1</t>
  </si>
  <si>
    <t>6025</t>
  </si>
  <si>
    <t>PCU_Warning2</t>
  </si>
  <si>
    <t>Warning 2</t>
  </si>
  <si>
    <t>6026</t>
  </si>
  <si>
    <t>PCU_Warning3</t>
  </si>
  <si>
    <t>Warning 3</t>
  </si>
  <si>
    <t>6027</t>
  </si>
  <si>
    <t>PCU_Warning4</t>
  </si>
  <si>
    <t>Warning 4</t>
  </si>
  <si>
    <t>6028</t>
  </si>
  <si>
    <t>PCU_Fault1</t>
  </si>
  <si>
    <t>Fault 1</t>
  </si>
  <si>
    <t>6029</t>
  </si>
  <si>
    <t>PCU_Fault2</t>
  </si>
  <si>
    <t>Fault 2</t>
  </si>
  <si>
    <t>602A</t>
  </si>
  <si>
    <t>PCU_Fault3</t>
  </si>
  <si>
    <t>Fault 3</t>
  </si>
  <si>
    <t>602B</t>
  </si>
  <si>
    <t>PCU_Fault4</t>
  </si>
  <si>
    <t>Fault 4</t>
  </si>
  <si>
    <t>602C</t>
  </si>
  <si>
    <t>PCU_DC_High_Voltage</t>
  </si>
  <si>
    <t>DC high voltage side voltage</t>
  </si>
  <si>
    <t>602D</t>
  </si>
  <si>
    <t>PCU_DC_Low_Voltage</t>
  </si>
  <si>
    <t>DC low voltage side voltage</t>
  </si>
  <si>
    <t>602E</t>
  </si>
  <si>
    <t>PCU_Low_Current</t>
  </si>
  <si>
    <t>DC low voltage side current</t>
  </si>
  <si>
    <t>602F</t>
  </si>
  <si>
    <t>PCU_Low_Power</t>
  </si>
  <si>
    <t>DC low voltage side power</t>
  </si>
  <si>
    <t>6030</t>
  </si>
  <si>
    <t>PCU_BusP</t>
  </si>
  <si>
    <t>Positive bus voltage</t>
  </si>
  <si>
    <t>6031</t>
  </si>
  <si>
    <t>PCU_BusN</t>
  </si>
  <si>
    <t>Negative bus voltage</t>
  </si>
  <si>
    <t>6032</t>
  </si>
  <si>
    <t>PCU_FC_Voltage1</t>
  </si>
  <si>
    <t>Fly Across Capacitor Voltage 1</t>
  </si>
  <si>
    <t>6033</t>
  </si>
  <si>
    <t>PCU_FC_Voltage2</t>
  </si>
  <si>
    <t>Fly across capacitor voltage 2</t>
  </si>
  <si>
    <t>6034</t>
  </si>
  <si>
    <t>PCU_FC_Voltage3</t>
  </si>
  <si>
    <t>Fly across capacitor voltage 3</t>
  </si>
  <si>
    <t>6035</t>
  </si>
  <si>
    <t>PCU_FC_Voltage4</t>
  </si>
  <si>
    <t>Fly across capacitor voltage 4</t>
  </si>
  <si>
    <t>6036</t>
  </si>
  <si>
    <t>PCU_IL_Current1</t>
  </si>
  <si>
    <t>Inductive current branch 1</t>
  </si>
  <si>
    <t>6037</t>
  </si>
  <si>
    <t>PCU_IL_Current2</t>
  </si>
  <si>
    <t>Inductive current branch 2</t>
  </si>
  <si>
    <t>6038</t>
  </si>
  <si>
    <t>PCU_IL_Current3</t>
  </si>
  <si>
    <t>Inductive current branch 3</t>
  </si>
  <si>
    <t>6039</t>
  </si>
  <si>
    <t>PCU_IL_Current4</t>
  </si>
  <si>
    <t>Inductive current branch 4</t>
  </si>
  <si>
    <t>603A</t>
  </si>
  <si>
    <t>603B</t>
  </si>
  <si>
    <t>603C</t>
  </si>
  <si>
    <t>603D</t>
  </si>
  <si>
    <t>603E</t>
  </si>
  <si>
    <t>603F</t>
  </si>
  <si>
    <t>6040</t>
  </si>
  <si>
    <t>AddressMask_PCU2</t>
  </si>
  <si>
    <t>6041</t>
  </si>
  <si>
    <t>6042</t>
  </si>
  <si>
    <t>6043</t>
  </si>
  <si>
    <t>6044</t>
  </si>
  <si>
    <t>PCU_Inquire</t>
  </si>
  <si>
    <t>PCU Query Control Word.
Select the PCU module to be read or set by setting this register.</t>
  </si>
  <si>
    <t>6045</t>
  </si>
  <si>
    <t>PCU_Remote_On_Off</t>
  </si>
  <si>
    <t>DC Module Remote On/Off
0: Shutdown
1: Disable charging
2: Discharge prohibited
3: Allow charging and discharging</t>
  </si>
  <si>
    <t>6046</t>
  </si>
  <si>
    <t>PCU_Max_Charge_Current</t>
  </si>
  <si>
    <t>Max. charging current of DC module</t>
  </si>
  <si>
    <t>6047</t>
  </si>
  <si>
    <t>PCU_Max_Discharge_Current</t>
  </si>
  <si>
    <t>Max. discharge current of DC module</t>
  </si>
  <si>
    <t>6048</t>
  </si>
  <si>
    <t>6049</t>
  </si>
  <si>
    <t>604A</t>
  </si>
  <si>
    <t>604B</t>
  </si>
  <si>
    <t>604C</t>
  </si>
  <si>
    <t>604D</t>
  </si>
  <si>
    <t>604E</t>
  </si>
  <si>
    <t>604F</t>
  </si>
  <si>
    <t>6050</t>
  </si>
  <si>
    <t>6051</t>
  </si>
  <si>
    <t>6052</t>
  </si>
  <si>
    <t>6053</t>
  </si>
  <si>
    <t>6054</t>
  </si>
  <si>
    <t>6055</t>
  </si>
  <si>
    <t>6056</t>
  </si>
  <si>
    <t>6057</t>
  </si>
  <si>
    <t>6058</t>
  </si>
  <si>
    <t>6059</t>
  </si>
  <si>
    <t>605A</t>
  </si>
  <si>
    <t>605B</t>
  </si>
  <si>
    <t>605C</t>
  </si>
  <si>
    <t>605D</t>
  </si>
  <si>
    <t>605E</t>
  </si>
  <si>
    <t>605F</t>
  </si>
  <si>
    <t>6060</t>
  </si>
  <si>
    <t>6061</t>
  </si>
  <si>
    <t>6062</t>
  </si>
  <si>
    <t>6063</t>
  </si>
  <si>
    <t>6064</t>
  </si>
  <si>
    <t>6065</t>
  </si>
  <si>
    <t>6066</t>
  </si>
  <si>
    <t>6067</t>
  </si>
  <si>
    <t>6068</t>
  </si>
  <si>
    <t>6069</t>
  </si>
  <si>
    <t>606A</t>
  </si>
  <si>
    <t>606B</t>
  </si>
  <si>
    <t>606C</t>
  </si>
  <si>
    <t>606D</t>
  </si>
  <si>
    <t>606E</t>
  </si>
  <si>
    <t>606F</t>
  </si>
  <si>
    <t>6070</t>
  </si>
  <si>
    <t>6071</t>
  </si>
  <si>
    <t>6072</t>
  </si>
  <si>
    <t>6073</t>
  </si>
  <si>
    <t>6074</t>
  </si>
  <si>
    <t>6075</t>
  </si>
  <si>
    <t>6076</t>
  </si>
  <si>
    <t>6077</t>
  </si>
  <si>
    <t>6078</t>
  </si>
  <si>
    <t>6079</t>
  </si>
  <si>
    <t>607A</t>
  </si>
  <si>
    <t>607B</t>
  </si>
  <si>
    <t>607C</t>
  </si>
  <si>
    <t>607D</t>
  </si>
  <si>
    <t>607E</t>
  </si>
  <si>
    <t>607F</t>
  </si>
  <si>
    <t>AddressMask_BDU1</t>
  </si>
  <si>
    <t>BDU_Number</t>
  </si>
  <si>
    <t>Total number of BDUs online.</t>
  </si>
  <si>
    <t>BDU_ID</t>
  </si>
  <si>
    <t>BDU number.
Numbering starts from 1.</t>
  </si>
  <si>
    <t>BDU_SN0</t>
  </si>
  <si>
    <t>BDU serial number 0</t>
  </si>
  <si>
    <t>BDU_SN1</t>
  </si>
  <si>
    <t>BDU serial number 1</t>
  </si>
  <si>
    <t>BDU_SN2</t>
  </si>
  <si>
    <t>BDU serial number 2</t>
  </si>
  <si>
    <t>BDU_SN3</t>
  </si>
  <si>
    <t>BDU serial number 3</t>
  </si>
  <si>
    <t>BDU_SN4</t>
  </si>
  <si>
    <t>BDU serial number 4</t>
  </si>
  <si>
    <t>BDU_SN5</t>
  </si>
  <si>
    <t>BDU Serial Number 5</t>
  </si>
  <si>
    <t>BDU_SN6</t>
  </si>
  <si>
    <t>BDU Serial Number 6</t>
  </si>
  <si>
    <t>BDU_SN7</t>
  </si>
  <si>
    <t>BDU Serial Number 7</t>
  </si>
  <si>
    <t>BDU_SN8</t>
  </si>
  <si>
    <t>BDU serial number 8</t>
  </si>
  <si>
    <t>BDU_SN9</t>
  </si>
  <si>
    <t>BDU serial number 9</t>
  </si>
  <si>
    <t>Software_Version_Stage_BDU</t>
  </si>
  <si>
    <t>BDU chip software version number phase definition bits.
The lower 8 bits of the register hold the ASCII code. The default value for the official version is 'V'.</t>
  </si>
  <si>
    <t>Software_Version_Major_BDU</t>
  </si>
  <si>
    <t>BDU chip software major version number.
All chip master version numbers in the same system must be the same, otherwise it is considered as system failure.
The high 8 bits of the register store the high digits.
The low 8 bits of the register store the low digits.</t>
  </si>
  <si>
    <t>Software_Version_Custom_BDU</t>
  </si>
  <si>
    <t>BDU chip software non-standard custom version number.
Genuine standard software this version number is "00". All chip non-standard custom version number in the same system must be consistent, otherwise it is considered as system failure.
The high 8 bits of the register hold the high digits.
The low 8 bits of the register store the low digits.</t>
  </si>
  <si>
    <t>Software_Version_Minor_BDU</t>
  </si>
  <si>
    <t>BDU chip software subversion number.
Register high 8 bits to store the high digit.
Register low 8 bits hold the low digits.</t>
  </si>
  <si>
    <t>BDU_Fault1</t>
  </si>
  <si>
    <t>BDU fault information 1</t>
  </si>
  <si>
    <t>BDU_Battery_Number</t>
  </si>
  <si>
    <t>Number of single cluster cells</t>
  </si>
  <si>
    <t>AddressMask_BDU2</t>
  </si>
  <si>
    <t>BDU_Inquire</t>
  </si>
  <si>
    <t>BDU Query Control Word.
Select the BDU module to be read or set by setting this register.</t>
  </si>
  <si>
    <t>ODM data customization area (0x7000-0x707F)</t>
  </si>
  <si>
    <t>7000</t>
  </si>
  <si>
    <r>
      <rPr>
        <sz val="11"/>
        <rFont val="Arial"/>
        <charset val="134"/>
      </rPr>
      <t xml:space="preserve">The address of 0x7000-0x707F is a custom area, which must meet the following format:
All registers in this area are in ASCII format. The upper 8 bits of the register store front-end characters and the lower 8 bits store back-end characters. For example, when the character string "1234" is stored in 0x7000, 0x7001, the data in 0x7000 is 0x3132; the data in 0x7001 is 0x3334.
Allowed characters include: 0x20-0x7E and 0xFF. 0xFF is automatically ignored during parsing.
The string format is defined as follows:
Key 1=value 1\r\nkey 2=value 2\r\n
The keys supported by this protocol version are:
"SN": ODM serial number
</t>
    </r>
    <r>
      <rPr>
        <sz val="11"/>
        <color rgb="FFFF0000"/>
        <rFont val="Arial"/>
        <charset val="134"/>
      </rPr>
      <t>“machine”：ODM models</t>
    </r>
  </si>
  <si>
    <t>BMS（0x9000-0x9FFF）</t>
  </si>
  <si>
    <t>AddressMask_BMS1_System</t>
  </si>
  <si>
    <t>BMS_Sys_Time</t>
  </si>
  <si>
    <t>BMS system clock
Bit0-5: second, range 0-59
Bit6-11: minute, range 0-59
Bit12-16: hour, range 0-23
Bit17-21: day, range 1-31
Bit22-25: month, range 1-12
Bit26-31: year, range 0-63 (starting in 2000)</t>
  </si>
  <si>
    <t>BMS_CAN_Version</t>
  </si>
  <si>
    <t>CAN protocol version number</t>
  </si>
  <si>
    <t>BMS_Manufacture_Name0</t>
  </si>
  <si>
    <t>Manufacturer Information 0</t>
  </si>
  <si>
    <t>BMS_Manufacture_Name1</t>
  </si>
  <si>
    <t>Manufacturer Information 1</t>
  </si>
  <si>
    <t>BMS_Manufacture_Name2</t>
  </si>
  <si>
    <t>Manufacturer Information 2</t>
  </si>
  <si>
    <t>BMS_Manufacture_Name3</t>
  </si>
  <si>
    <t>Manufacturer Information 3</t>
  </si>
  <si>
    <t>BMS_Version</t>
  </si>
  <si>
    <t>BMS version number</t>
  </si>
  <si>
    <t>Cell_Type</t>
  </si>
  <si>
    <t>Cell type</t>
  </si>
  <si>
    <t>BaPack_Number</t>
  </si>
  <si>
    <t>High 8 bits: the number of battery packs in parallel
Lower 8 bits: the number of battery strings in the battery pack</t>
  </si>
  <si>
    <t>Realtime_Capacity</t>
  </si>
  <si>
    <t>Real-time remaining capacity</t>
  </si>
  <si>
    <t>Total_Voltage</t>
  </si>
  <si>
    <t>Total voltage</t>
  </si>
  <si>
    <t>Total_Current</t>
  </si>
  <si>
    <t>Total current</t>
  </si>
  <si>
    <t>Cell_Average_Temperature</t>
  </si>
  <si>
    <t>Average cell temperature</t>
  </si>
  <si>
    <t>SOC</t>
  </si>
  <si>
    <t>State of charge</t>
  </si>
  <si>
    <t>SOH</t>
  </si>
  <si>
    <t>Health</t>
  </si>
  <si>
    <t>BMS_Sys_Protect0</t>
  </si>
  <si>
    <t>BMS system protection information0</t>
  </si>
  <si>
    <t>BMS_Sys_Protect1</t>
  </si>
  <si>
    <t>BMS system protection information 1</t>
  </si>
  <si>
    <t>BMS_Sys_Alarm0</t>
  </si>
  <si>
    <t>BMS system alarm information 0</t>
  </si>
  <si>
    <t>BMS_Sys_Alarm1</t>
  </si>
  <si>
    <t>BMS system alarm information 1</t>
  </si>
  <si>
    <t>BMS_Inquire</t>
  </si>
  <si>
    <t xml:space="preserve">Battery query control word
Bit0-7: The serial number of the battery pack to be queried, the valid range is 0~15, and 0 means the first battery pack
Bit8-11: The serial number of the battery pack to be queried, the valid range is 0~15, and 0 means the first battery pack
Bit12-15: The serial number of the fault to be queried, the valid range is 0~5, and 0 means the most recent fault
</t>
  </si>
  <si>
    <t>AddressMask_BMS2_Realtime</t>
  </si>
  <si>
    <t>Pack_RT_ID</t>
  </si>
  <si>
    <t xml:space="preserve">Real-time data battery pack number.
High 8 bits: battery pack serial number
Lower 8 bits: battery pack serial number"
</t>
  </si>
  <si>
    <t>Pack_RT_Timestamp</t>
  </si>
  <si>
    <t>Real-time data timestamp</t>
  </si>
  <si>
    <t>Pack_RT_SN0</t>
  </si>
  <si>
    <t>Device serial number 0</t>
  </si>
  <si>
    <t>Pack_RT_SN1</t>
  </si>
  <si>
    <t>Device serial number 1</t>
  </si>
  <si>
    <t>Pack_RT_SN2</t>
  </si>
  <si>
    <t>Device serial number 2</t>
  </si>
  <si>
    <t>Pack_RT_SN3</t>
  </si>
  <si>
    <t>Device serial number 3</t>
  </si>
  <si>
    <t>Pack_RT_SN4</t>
  </si>
  <si>
    <t>Device serial number 4</t>
  </si>
  <si>
    <t>Pack_RT_SN5</t>
  </si>
  <si>
    <t>Device serial number 5</t>
  </si>
  <si>
    <t>Pack_RT_SN6</t>
  </si>
  <si>
    <t>Device serial number 6</t>
  </si>
  <si>
    <t>Pack_RT_SN7</t>
  </si>
  <si>
    <t>Device serial number 7</t>
  </si>
  <si>
    <t>Pack_RT_SN8</t>
  </si>
  <si>
    <t>Device serial number 8</t>
  </si>
  <si>
    <t>Pack_RT_SN9</t>
  </si>
  <si>
    <t>Device serial number 9</t>
  </si>
  <si>
    <t>Pack_RT_Cell_Voltage1</t>
  </si>
  <si>
    <t>Cell 1 voltage</t>
  </si>
  <si>
    <t>Pack_RT_Cell_Voltage2</t>
  </si>
  <si>
    <t>Cell 2 voltage</t>
  </si>
  <si>
    <t>Pack_RT_Cell_Voltage3</t>
  </si>
  <si>
    <t>Cell 3 voltage</t>
  </si>
  <si>
    <t>Pack_RT_Cell_Voltage4</t>
  </si>
  <si>
    <t>Cell 4 voltage</t>
  </si>
  <si>
    <t>Pack_RT_Cell_Voltage5</t>
  </si>
  <si>
    <t>Cell 5 voltage</t>
  </si>
  <si>
    <t>Pack_RT_Cell_Voltage6</t>
  </si>
  <si>
    <t>Cell 6 voltage</t>
  </si>
  <si>
    <t>Pack_RT_Cell_Voltage7</t>
  </si>
  <si>
    <t>Cell 7 voltage</t>
  </si>
  <si>
    <t>Pack_RT_Cell_Voltage8</t>
  </si>
  <si>
    <t>Cell 8 voltage</t>
  </si>
  <si>
    <t>Pack_RT_Cell_Voltage9</t>
  </si>
  <si>
    <t>Cell 9 voltage</t>
  </si>
  <si>
    <t>Pack_RT_Cell_Voltage10</t>
  </si>
  <si>
    <t>Cell 10 voltage</t>
  </si>
  <si>
    <t>Pack_RT_Cell_Voltage11</t>
  </si>
  <si>
    <t>Cell 11 voltage</t>
  </si>
  <si>
    <t>Pack_RT_Cell_Voltage12</t>
  </si>
  <si>
    <t>Cell 12 voltage</t>
  </si>
  <si>
    <t>Pack_RT_Cell_Voltage13</t>
  </si>
  <si>
    <t>Cell 13 voltage</t>
  </si>
  <si>
    <t>Pack_RT_Cell_Voltage14</t>
  </si>
  <si>
    <t>Cell 14 voltage</t>
  </si>
  <si>
    <t>Pack_RT_Cell_Voltage15</t>
  </si>
  <si>
    <t>Cell 15 voltage</t>
  </si>
  <si>
    <t>Pack_RT_Cell_Voltage16</t>
  </si>
  <si>
    <t>Cell 16 voltage</t>
  </si>
  <si>
    <t>Pack_RT_Cell_Voltage17</t>
  </si>
  <si>
    <t>Cell 17 voltage</t>
  </si>
  <si>
    <t>Pack_RT_Cell_Voltage18</t>
  </si>
  <si>
    <t>Cell 18 voltage</t>
  </si>
  <si>
    <t>Pack_RT_Cell_Voltage19</t>
  </si>
  <si>
    <t>Cell 19 voltage</t>
  </si>
  <si>
    <t>Pack_RT_Cell_Voltage20</t>
  </si>
  <si>
    <t>Cell 20 voltage</t>
  </si>
  <si>
    <t>Pack_RT_Cell_Voltage21</t>
  </si>
  <si>
    <t>Cell 21 voltage</t>
  </si>
  <si>
    <t>Pack_RT_Cell_Voltage22</t>
  </si>
  <si>
    <t>Battery 22 voltage</t>
  </si>
  <si>
    <t>Pack_RT_Cell_Voltage23</t>
  </si>
  <si>
    <t>Battery 23 voltage</t>
  </si>
  <si>
    <t>Pack_RT_Cell_Voltage24</t>
  </si>
  <si>
    <t>Cell 24 voltage</t>
  </si>
  <si>
    <t>Pack_RT_Cell_Max_Voltage</t>
  </si>
  <si>
    <t>The highest voltage of the battery</t>
  </si>
  <si>
    <t>Pack_RT_Cell_Min_Voltage</t>
  </si>
  <si>
    <t>Minimum battery voltage</t>
  </si>
  <si>
    <t>Pack_RT_Temperature1_Pack</t>
  </si>
  <si>
    <t>Battery pack temperature 1</t>
  </si>
  <si>
    <t>Pack_RT_Temperature2_Pack</t>
  </si>
  <si>
    <t>Battery pack temperature 2</t>
  </si>
  <si>
    <t>Pack_RT_Temperature3_Pack</t>
  </si>
  <si>
    <t>Battery pack temperature 3</t>
  </si>
  <si>
    <t>Pack_RT_Temperature4_Pack</t>
  </si>
  <si>
    <t>Battery pack temperature 4</t>
  </si>
  <si>
    <t>Pack_RT_Temperature_MOS</t>
  </si>
  <si>
    <t>MOS tube temperature</t>
  </si>
  <si>
    <t>Pack_RT_Temperature_Env</t>
  </si>
  <si>
    <t>Ambient temperature in the battery pack</t>
  </si>
  <si>
    <t>Pack_RT_Current</t>
  </si>
  <si>
    <t>Battery pack current</t>
  </si>
  <si>
    <t>Pack_RT_Remaining_Capacity</t>
  </si>
  <si>
    <t>The remaining capacity</t>
  </si>
  <si>
    <t>Pack_RT_FullCharge_Capacity</t>
  </si>
  <si>
    <t>Full charge capacity</t>
  </si>
  <si>
    <t>Pack_RT_Cycles</t>
  </si>
  <si>
    <t>times</t>
  </si>
  <si>
    <t>Cycles</t>
  </si>
  <si>
    <t>Pack_RT_Balance_State</t>
  </si>
  <si>
    <t>Equilibrium</t>
  </si>
  <si>
    <t>Pack_RT_Alarm_State</t>
  </si>
  <si>
    <t>Alarm status</t>
  </si>
  <si>
    <t>Pack_RT_Protect_State</t>
  </si>
  <si>
    <t>Protection status</t>
  </si>
  <si>
    <t>Pack_RT_Fault_State</t>
  </si>
  <si>
    <t>Fault state</t>
  </si>
  <si>
    <t>Pack_RT_Total_Voltage</t>
  </si>
  <si>
    <t>Total Voltage</t>
  </si>
  <si>
    <t>Pack_RT_SOC</t>
  </si>
  <si>
    <t>AddressMask_BMS3_Fault</t>
  </si>
  <si>
    <t>Pack_Fault_ID</t>
  </si>
  <si>
    <t>Real-time faulty battery pack number.
Bit0-7: The serial number of the battery pack to be queried, the valid range is 0~15, and 0 means the first battery pack
Bit8-11: The serial number of the battery pack to be queried, the valid range is 0~15, and 0 means the first battery pack
Bit12-15: The serial number of the queried fault, the valid range is 0~5, 0 means the most recent fault</t>
  </si>
  <si>
    <t>Pack_Fault_Timestamp</t>
  </si>
  <si>
    <t>Fault data timestamp</t>
  </si>
  <si>
    <t>Pack_Fault_SN0</t>
  </si>
  <si>
    <t>Pack_Fault_SN1</t>
  </si>
  <si>
    <t>Pack_Fault_SN2</t>
  </si>
  <si>
    <t>Pack_Fault_SN3</t>
  </si>
  <si>
    <t>Pack_Fault_SN4</t>
  </si>
  <si>
    <t>Pack_Fault_SN5</t>
  </si>
  <si>
    <t>Pack_Fault_SN6</t>
  </si>
  <si>
    <t>Pack_Fault_SN7</t>
  </si>
  <si>
    <t>Pack_Fault_SN8</t>
  </si>
  <si>
    <t>Pack_Fault_SN9</t>
  </si>
  <si>
    <t>Pack_Fault_Cell_Voltage1</t>
  </si>
  <si>
    <t>Pack_Fault_Cell_Voltage2</t>
  </si>
  <si>
    <t>Pack_Fault_Cell_Voltage3</t>
  </si>
  <si>
    <t>Pack_Fault_Cell_Voltage4</t>
  </si>
  <si>
    <t>Pack_Fault_Cell_Voltage5</t>
  </si>
  <si>
    <t>Pack_Fault_Cell_Voltage6</t>
  </si>
  <si>
    <t>Pack_Fault_Cell_Voltage7</t>
  </si>
  <si>
    <t>Pack_Fault_Cell_Voltage8</t>
  </si>
  <si>
    <t>Pack_Fault_Cell_Voltage9</t>
  </si>
  <si>
    <t>Pack_Fault_Cell_Voltage10</t>
  </si>
  <si>
    <t>Pack_Fault_Cell_Voltage11</t>
  </si>
  <si>
    <t>Pack_Fault_Cell_Voltage12</t>
  </si>
  <si>
    <t>Pack_Fault_Cell_Voltage13</t>
  </si>
  <si>
    <t>Pack_Fault_Cell_Voltage14</t>
  </si>
  <si>
    <t>Pack_Fault_Cell_Voltage15</t>
  </si>
  <si>
    <t>Pack_Fault_Cell_Voltage16</t>
  </si>
  <si>
    <t>Pack_Fault_Cell_Voltage17</t>
  </si>
  <si>
    <t>Pack_Fault_Cell_Voltage18</t>
  </si>
  <si>
    <t>Pack_Fault_Cell_Voltage19</t>
  </si>
  <si>
    <t>Pack_Fault_Cell_Voltage20</t>
  </si>
  <si>
    <t>Pack_Fault_Cell_Voltage21</t>
  </si>
  <si>
    <t>Pack_Fault_Cell_Voltage22</t>
  </si>
  <si>
    <t>Cell 22 voltage</t>
  </si>
  <si>
    <t>Pack_Fault_Cell_Voltage23</t>
  </si>
  <si>
    <t>Cell 23 voltage</t>
  </si>
  <si>
    <t>Pack_Fault_Cell_Voltage24</t>
  </si>
  <si>
    <t>Pack_Fault_Cell_Max_Voltage</t>
  </si>
  <si>
    <t>Pack_Fault_Cell_Min_Voltage</t>
  </si>
  <si>
    <t>Pack_Fault_Temperature1_Pack</t>
  </si>
  <si>
    <t>Pack_Fault_Temperature2_Pack</t>
  </si>
  <si>
    <t>Pack_Fault_Temperature3_Pack</t>
  </si>
  <si>
    <t>Pack_Fault_Temperature4_Pack</t>
  </si>
  <si>
    <t>Pack_Fault_Temperature_MOS</t>
  </si>
  <si>
    <t>Pack_Fault_Temperature_Env</t>
  </si>
  <si>
    <t>Pack_Fault_Current</t>
  </si>
  <si>
    <t>Pack_Fault_Remaining_Capacity</t>
  </si>
  <si>
    <t>Pack_Fault_FullCharge_Capacity</t>
  </si>
  <si>
    <t>Pack_Fault_Total_Voltage</t>
  </si>
  <si>
    <t>Pack_Alarm_State</t>
  </si>
  <si>
    <t>Pack_Protect_State</t>
  </si>
  <si>
    <t>Pack_Fault_State</t>
  </si>
  <si>
    <t>Table</t>
  </si>
  <si>
    <t>Byte</t>
  </si>
  <si>
    <t>Bit</t>
  </si>
  <si>
    <t>No.</t>
  </si>
  <si>
    <t>classification</t>
  </si>
  <si>
    <t>byte 0</t>
  </si>
  <si>
    <t>bit 0</t>
  </si>
  <si>
    <t>GridOVP</t>
  </si>
  <si>
    <t>001</t>
  </si>
  <si>
    <t>Grid over-voltage</t>
  </si>
  <si>
    <t>Grid</t>
  </si>
  <si>
    <t>bit 1</t>
  </si>
  <si>
    <t>GridUVP</t>
  </si>
  <si>
    <t>002</t>
  </si>
  <si>
    <t>Grid undervoltage</t>
  </si>
  <si>
    <t>bit 2</t>
  </si>
  <si>
    <t>GridOFP</t>
  </si>
  <si>
    <t>003</t>
  </si>
  <si>
    <t>Grid Overfrequency</t>
  </si>
  <si>
    <t>bit 3</t>
  </si>
  <si>
    <t>GridUFP</t>
  </si>
  <si>
    <t>004</t>
  </si>
  <si>
    <t>Grid Underfrequency</t>
  </si>
  <si>
    <t>bit 4</t>
  </si>
  <si>
    <t>005</t>
  </si>
  <si>
    <t>Leakage current fault</t>
  </si>
  <si>
    <t>bit 5</t>
  </si>
  <si>
    <t>OVRT</t>
  </si>
  <si>
    <t>006</t>
  </si>
  <si>
    <t>High penetration error</t>
  </si>
  <si>
    <t>bit 6</t>
  </si>
  <si>
    <t>LVRT</t>
  </si>
  <si>
    <t>007</t>
  </si>
  <si>
    <t>Low penetration error</t>
  </si>
  <si>
    <t>bit 7</t>
  </si>
  <si>
    <t>IslandFault</t>
  </si>
  <si>
    <t>008</t>
  </si>
  <si>
    <t>Islanding error</t>
  </si>
  <si>
    <t>byte 1</t>
  </si>
  <si>
    <t>GridOVPInstant1</t>
  </si>
  <si>
    <t>009</t>
  </si>
  <si>
    <t>Grid voltage transient value overvoltage 1</t>
  </si>
  <si>
    <t>GridOVPInstant2</t>
  </si>
  <si>
    <t>010</t>
  </si>
  <si>
    <t>Grid voltage transient value overvoltage 2</t>
  </si>
  <si>
    <t>VGridLineFault</t>
  </si>
  <si>
    <t>011</t>
  </si>
  <si>
    <t>Grid line voltage error</t>
  </si>
  <si>
    <t>InvVoltFault</t>
  </si>
  <si>
    <t>012</t>
  </si>
  <si>
    <t>Inverter voltage error</t>
  </si>
  <si>
    <t>RefluxFault</t>
  </si>
  <si>
    <t>013</t>
  </si>
  <si>
    <t>Anti-backflow overload</t>
  </si>
  <si>
    <t>VGridUnbalance</t>
  </si>
  <si>
    <t>014</t>
  </si>
  <si>
    <t>Grid voltage unbalance</t>
  </si>
  <si>
    <t>VGridNPEOver</t>
  </si>
  <si>
    <t>015</t>
  </si>
  <si>
    <t>Zero-ground voltage too high</t>
  </si>
  <si>
    <t>016</t>
  </si>
  <si>
    <t>HwADErrIGrid</t>
  </si>
  <si>
    <t>017</t>
  </si>
  <si>
    <t>Grid current sampling error</t>
  </si>
  <si>
    <t>Sampling error</t>
  </si>
  <si>
    <t>HwADErrDCI(AC)</t>
  </si>
  <si>
    <t>018</t>
  </si>
  <si>
    <t>Grid current DC component sampling error (AC side)</t>
  </si>
  <si>
    <t>HwADErrVGrid(DC)</t>
  </si>
  <si>
    <t>019</t>
  </si>
  <si>
    <t>Grid voltage sampling error (DC side)</t>
  </si>
  <si>
    <t>HwADErrVGrid(AC)</t>
  </si>
  <si>
    <t>020</t>
  </si>
  <si>
    <t>Grid voltage sampling error (AC side)</t>
  </si>
  <si>
    <t>HwGFCIFault(DC)</t>
  </si>
  <si>
    <t>021</t>
  </si>
  <si>
    <t>Leakage current sampling error (DC side)</t>
  </si>
  <si>
    <t>HwGFCIFault(AC)</t>
  </si>
  <si>
    <t>022</t>
  </si>
  <si>
    <t>Leakage current sampling error (AC side)</t>
  </si>
  <si>
    <t>HwADErrDCV</t>
  </si>
  <si>
    <t>023</t>
  </si>
  <si>
    <t>Load voltage DC component sampling error</t>
  </si>
  <si>
    <t>HwADErrIdc</t>
  </si>
  <si>
    <t>024</t>
  </si>
  <si>
    <t>DC input current sampling error</t>
  </si>
  <si>
    <t>HwADErrDCI(DC)</t>
  </si>
  <si>
    <t>025</t>
  </si>
  <si>
    <t>DC component sampling error of grid current (DC side)</t>
  </si>
  <si>
    <t>HwADErrIdcBranch</t>
  </si>
  <si>
    <t>026</t>
  </si>
  <si>
    <t>DC input branch current sampling error</t>
  </si>
  <si>
    <t>027</t>
  </si>
  <si>
    <t>PIDAbnormalOut</t>
  </si>
  <si>
    <t>028</t>
  </si>
  <si>
    <t>PID abnormal output</t>
  </si>
  <si>
    <t>ConsistentGFCI</t>
  </si>
  <si>
    <t>029</t>
  </si>
  <si>
    <t>Leakage current consistency error</t>
  </si>
  <si>
    <t>ConsistentVgrid</t>
  </si>
  <si>
    <t>030</t>
  </si>
  <si>
    <t>Grid voltage consistency error</t>
  </si>
  <si>
    <t>ConsistentDCI</t>
  </si>
  <si>
    <t>031</t>
  </si>
  <si>
    <t>DCI consistency error</t>
  </si>
  <si>
    <t>032</t>
  </si>
  <si>
    <t>SpiCommFault(DC)</t>
  </si>
  <si>
    <t>033</t>
  </si>
  <si>
    <t>SPI communication error (DC side)</t>
  </si>
  <si>
    <t>SpiCommFault(AC)</t>
  </si>
  <si>
    <t>034</t>
  </si>
  <si>
    <t>SPI communication error (AC side)</t>
  </si>
  <si>
    <t>SChip_Fault</t>
  </si>
  <si>
    <t>035</t>
  </si>
  <si>
    <t>Chip error (DC side)</t>
  </si>
  <si>
    <t>MChip_Fault</t>
  </si>
  <si>
    <t>036</t>
  </si>
  <si>
    <t>Chip error (AC side)</t>
  </si>
  <si>
    <t>HwAuxPowerFault</t>
  </si>
  <si>
    <t>037</t>
  </si>
  <si>
    <t>Auxiliary power error</t>
  </si>
  <si>
    <t>InvSoftStartFail</t>
  </si>
  <si>
    <t>038</t>
  </si>
  <si>
    <t>Inverter soft start failure</t>
  </si>
  <si>
    <t>ArcShutdownAlarm</t>
  </si>
  <si>
    <t>039</t>
  </si>
  <si>
    <t>Arc shutdown protection</t>
  </si>
  <si>
    <t>LowLightChkFail</t>
  </si>
  <si>
    <t>040</t>
  </si>
  <si>
    <t>Weak light detection failure</t>
  </si>
  <si>
    <t>RelayFail</t>
  </si>
  <si>
    <t>041</t>
  </si>
  <si>
    <t>Relay detection failure</t>
  </si>
  <si>
    <t>System</t>
  </si>
  <si>
    <t>IsoFault</t>
  </si>
  <si>
    <t>042</t>
  </si>
  <si>
    <t>Low insulation impedance</t>
  </si>
  <si>
    <t>PEConnectFault</t>
  </si>
  <si>
    <t>043</t>
  </si>
  <si>
    <t>Grounding error</t>
  </si>
  <si>
    <t>PvConfigError</t>
  </si>
  <si>
    <t>044</t>
  </si>
  <si>
    <t>Input mode setting error</t>
  </si>
  <si>
    <t>CTDisconnect</t>
  </si>
  <si>
    <t>045</t>
  </si>
  <si>
    <t>CT error</t>
  </si>
  <si>
    <t>ReversalConnect</t>
  </si>
  <si>
    <t>046</t>
  </si>
  <si>
    <t>Input reversal error</t>
  </si>
  <si>
    <t>ParallelFault</t>
  </si>
  <si>
    <t>047</t>
  </si>
  <si>
    <t>Parallel error</t>
  </si>
  <si>
    <t>SNTypeFault</t>
  </si>
  <si>
    <t>048</t>
  </si>
  <si>
    <t>Serial number error</t>
  </si>
  <si>
    <t>TempErrBat</t>
  </si>
  <si>
    <t>049</t>
  </si>
  <si>
    <t>Battery temperature protection</t>
  </si>
  <si>
    <t>Temperature</t>
  </si>
  <si>
    <t>TempErrHeatSink1</t>
  </si>
  <si>
    <t>050</t>
  </si>
  <si>
    <t>Heat sink 1 temperature protection</t>
  </si>
  <si>
    <t>TempErrHeatSink2</t>
  </si>
  <si>
    <t>051</t>
  </si>
  <si>
    <t>Heater 2 temperature protection</t>
  </si>
  <si>
    <t>TempErrHeatSink3</t>
  </si>
  <si>
    <t>052</t>
  </si>
  <si>
    <t>Heater 3 temperature protection</t>
  </si>
  <si>
    <t>TempErrHeatSink4</t>
  </si>
  <si>
    <t>053</t>
  </si>
  <si>
    <t>Heatsink 4 temperature protection</t>
  </si>
  <si>
    <t>TempErrHeatSink5</t>
  </si>
  <si>
    <t>054</t>
  </si>
  <si>
    <t>Heatsink 5 temperature protection</t>
  </si>
  <si>
    <t>TempErrHeatSink6</t>
  </si>
  <si>
    <t>055</t>
  </si>
  <si>
    <t>Radiator 6 temperature protection</t>
  </si>
  <si>
    <t>056</t>
  </si>
  <si>
    <t>TempErrEnv1</t>
  </si>
  <si>
    <t>057</t>
  </si>
  <si>
    <t>Ambient temperature 1 protection</t>
  </si>
  <si>
    <t>TempErrEnv2</t>
  </si>
  <si>
    <t>058</t>
  </si>
  <si>
    <t>Ambient temperature 2 protection</t>
  </si>
  <si>
    <t>TempErrInv1</t>
  </si>
  <si>
    <t>059</t>
  </si>
  <si>
    <t>Module 1 temperature protection</t>
  </si>
  <si>
    <t>TempErrInv2</t>
  </si>
  <si>
    <t>060</t>
  </si>
  <si>
    <t>Module 2 temperature protection</t>
  </si>
  <si>
    <t>TempErrInv3</t>
  </si>
  <si>
    <t>061</t>
  </si>
  <si>
    <t>Module 3 temperature protection</t>
  </si>
  <si>
    <t>TempDiffErrInv</t>
  </si>
  <si>
    <t>062</t>
  </si>
  <si>
    <t>Module temperature difference is too large</t>
  </si>
  <si>
    <t>063</t>
  </si>
  <si>
    <t>064</t>
  </si>
  <si>
    <t>BusRmsUnbalance</t>
  </si>
  <si>
    <t>065</t>
  </si>
  <si>
    <t>Bus voltage RMS unbalance</t>
  </si>
  <si>
    <t>Over and under voltage</t>
  </si>
  <si>
    <t>BusInstUnbalance</t>
  </si>
  <si>
    <t>066</t>
  </si>
  <si>
    <t>Bus voltage transient value unbalance</t>
  </si>
  <si>
    <t>BusUVP</t>
  </si>
  <si>
    <t>067</t>
  </si>
  <si>
    <t>Undervoltage of busbar during grid connection</t>
  </si>
  <si>
    <t>BusZVP</t>
  </si>
  <si>
    <t>068</t>
  </si>
  <si>
    <t>Bus bar low voltage</t>
  </si>
  <si>
    <t>PVOVP</t>
  </si>
  <si>
    <t>069</t>
  </si>
  <si>
    <t>PV overvoltage</t>
  </si>
  <si>
    <t>BatOVP</t>
  </si>
  <si>
    <t>070</t>
  </si>
  <si>
    <t>Battery over-voltage</t>
  </si>
  <si>
    <t>LLCBusOVP</t>
  </si>
  <si>
    <t>071</t>
  </si>
  <si>
    <t>LLCBus overvoltage protection</t>
  </si>
  <si>
    <t>SwBusRmsOVP</t>
  </si>
  <si>
    <t>072</t>
  </si>
  <si>
    <t>Inverter bus voltage RMS software overvoltage</t>
  </si>
  <si>
    <t>SwBusIOVP</t>
  </si>
  <si>
    <t>073</t>
  </si>
  <si>
    <t>Inverter bus voltage transient value software overvoltage</t>
  </si>
  <si>
    <t>FlyingCapOVP</t>
  </si>
  <si>
    <t>074</t>
  </si>
  <si>
    <t>Flying Cross Capacitor Overvoltage Protection</t>
  </si>
  <si>
    <t>FlyingCapUVP</t>
  </si>
  <si>
    <t>075</t>
  </si>
  <si>
    <t>Flying Cross capacitor undervoltage protection</t>
  </si>
  <si>
    <t>076</t>
  </si>
  <si>
    <t>077</t>
  </si>
  <si>
    <t>078</t>
  </si>
  <si>
    <t>079</t>
  </si>
  <si>
    <t>080</t>
  </si>
  <si>
    <t>SwBatOCP</t>
  </si>
  <si>
    <t>081</t>
  </si>
  <si>
    <t>Battery overcurrent software protection</t>
  </si>
  <si>
    <t>Current</t>
  </si>
  <si>
    <t>DciOCP</t>
  </si>
  <si>
    <t>082</t>
  </si>
  <si>
    <t>Dci overcurrent protection</t>
  </si>
  <si>
    <t>SwIOCP</t>
  </si>
  <si>
    <t>083</t>
  </si>
  <si>
    <t>Output transient current protection</t>
  </si>
  <si>
    <t>SwBuckBoostOCP</t>
  </si>
  <si>
    <t>084</t>
  </si>
  <si>
    <t>BuckBoost software overcurrent</t>
  </si>
  <si>
    <t>SwAcRmsOCP</t>
  </si>
  <si>
    <t>085</t>
  </si>
  <si>
    <t>Output RMS current protection</t>
  </si>
  <si>
    <t>SwPvOCPInstant</t>
  </si>
  <si>
    <t>086</t>
  </si>
  <si>
    <t>PV instantaneous current overcurrent software protection</t>
  </si>
  <si>
    <t>IpvUnbalance</t>
  </si>
  <si>
    <t>087</t>
  </si>
  <si>
    <t>PV parallel uneven current</t>
  </si>
  <si>
    <t>IacUnbalance</t>
  </si>
  <si>
    <t>088</t>
  </si>
  <si>
    <t>Output current unbalance</t>
  </si>
  <si>
    <t>SwPvOCP</t>
  </si>
  <si>
    <t>089</t>
  </si>
  <si>
    <t>PV software overcurrent protection</t>
  </si>
  <si>
    <t>IbalanceOCP</t>
  </si>
  <si>
    <t>090</t>
  </si>
  <si>
    <t>Balanced circuit overcurrent protection</t>
  </si>
  <si>
    <t>ResOver</t>
  </si>
  <si>
    <t>091</t>
  </si>
  <si>
    <t>Resonance protection</t>
  </si>
  <si>
    <t>SwAcCBCFault</t>
  </si>
  <si>
    <t>092</t>
  </si>
  <si>
    <t>Software PWM current limit protection</t>
  </si>
  <si>
    <t>SwPvBranchOCP</t>
  </si>
  <si>
    <t>093</t>
  </si>
  <si>
    <t>PV string software overcurrent</t>
  </si>
  <si>
    <t>094</t>
  </si>
  <si>
    <t>095</t>
  </si>
  <si>
    <t>096</t>
  </si>
  <si>
    <t>HwLLCBusOVP</t>
  </si>
  <si>
    <t>097</t>
  </si>
  <si>
    <t>LLC bus hardware overvoltage</t>
  </si>
  <si>
    <t>Hardware signal</t>
  </si>
  <si>
    <t>HwBusOVP</t>
  </si>
  <si>
    <t>098</t>
  </si>
  <si>
    <t>Inverter bus hardware overvoltage</t>
  </si>
  <si>
    <t>HwBuckBoostOCP</t>
  </si>
  <si>
    <t>099</t>
  </si>
  <si>
    <t>BuckBoost hardware overcurrent</t>
  </si>
  <si>
    <t>HwBatOCP</t>
  </si>
  <si>
    <t>100</t>
  </si>
  <si>
    <t>Battery hardware overcurrent</t>
  </si>
  <si>
    <t>101</t>
  </si>
  <si>
    <t>HwPVOCP</t>
  </si>
  <si>
    <t>102</t>
  </si>
  <si>
    <t>PV hardware overcurrent</t>
  </si>
  <si>
    <t>HwACOCP</t>
  </si>
  <si>
    <t>103</t>
  </si>
  <si>
    <t>AC output hardware overcurrent</t>
  </si>
  <si>
    <t>104</t>
  </si>
  <si>
    <t>MeterCommFault</t>
  </si>
  <si>
    <t>105</t>
  </si>
  <si>
    <t>Power meter error</t>
  </si>
  <si>
    <t>Hardware signal reservation, overload</t>
  </si>
  <si>
    <t>SNMachineFault</t>
  </si>
  <si>
    <t>106</t>
  </si>
  <si>
    <t>Serial number model error</t>
  </si>
  <si>
    <t>HwVerError</t>
  </si>
  <si>
    <t>107</t>
  </si>
  <si>
    <t>Hardware version mismatch</t>
  </si>
  <si>
    <t>108</t>
  </si>
  <si>
    <t>109</t>
  </si>
  <si>
    <t>Overload1</t>
  </si>
  <si>
    <t>110</t>
  </si>
  <si>
    <t>Overload protection 1</t>
  </si>
  <si>
    <t>Overload2</t>
  </si>
  <si>
    <t>111</t>
  </si>
  <si>
    <t>Overload protection 2</t>
  </si>
  <si>
    <t>Overload3</t>
  </si>
  <si>
    <t>112</t>
  </si>
  <si>
    <t>Overload protection 3</t>
  </si>
  <si>
    <t>OverTempDerating</t>
  </si>
  <si>
    <t>113</t>
  </si>
  <si>
    <t>Overtemperature derating</t>
  </si>
  <si>
    <t>Load reduction</t>
  </si>
  <si>
    <t>This fault word is only used to generate an alarm and will not directly cause the system to enter a fault state.</t>
  </si>
  <si>
    <t>FreqDerating</t>
  </si>
  <si>
    <t>114</t>
  </si>
  <si>
    <t>Frequency down load</t>
  </si>
  <si>
    <t>FreqLoading</t>
  </si>
  <si>
    <t>115</t>
  </si>
  <si>
    <t>Frequency loading</t>
  </si>
  <si>
    <t>VoltDerating</t>
  </si>
  <si>
    <t>116</t>
  </si>
  <si>
    <t>Voltage down load</t>
  </si>
  <si>
    <t>VoltLoading</t>
  </si>
  <si>
    <t>117</t>
  </si>
  <si>
    <t>Voltage loading</t>
  </si>
  <si>
    <t>118</t>
  </si>
  <si>
    <t>119</t>
  </si>
  <si>
    <t>120</t>
  </si>
  <si>
    <t>SpdFail(DC)</t>
  </si>
  <si>
    <t>121</t>
  </si>
  <si>
    <t>Lightning protection failure (DC)</t>
  </si>
  <si>
    <t>Shut down</t>
  </si>
  <si>
    <t>SpdFail(AC)</t>
  </si>
  <si>
    <t>122</t>
  </si>
  <si>
    <t>Lightning protection failure (AC)</t>
  </si>
  <si>
    <t>123</t>
  </si>
  <si>
    <t>BatDchgProhibit</t>
  </si>
  <si>
    <t>124</t>
  </si>
  <si>
    <t>Battery low voltage protection</t>
  </si>
  <si>
    <t>BatLowVoltShut</t>
  </si>
  <si>
    <t>125</t>
  </si>
  <si>
    <t>Battery low voltage shutdown</t>
  </si>
  <si>
    <t>126</t>
  </si>
  <si>
    <t>Battery low voltage pre-alarm</t>
  </si>
  <si>
    <t>127</t>
  </si>
  <si>
    <t>128</t>
  </si>
  <si>
    <t>PermHwAcOCP</t>
  </si>
  <si>
    <t>129</t>
  </si>
  <si>
    <t>Output hardware overcurrent permanent fault</t>
  </si>
  <si>
    <t>Permanent</t>
  </si>
  <si>
    <t>PermBusOVP</t>
  </si>
  <si>
    <t>130</t>
  </si>
  <si>
    <t>Bus overvoltage permanent fault</t>
  </si>
  <si>
    <t>PermHwBusOVP</t>
  </si>
  <si>
    <t>131</t>
  </si>
  <si>
    <t>Bus hardware over-voltage permanent fault</t>
  </si>
  <si>
    <t>PermIpvUnbalance</t>
  </si>
  <si>
    <t>132</t>
  </si>
  <si>
    <t>PV uneven flow permanent fault</t>
  </si>
  <si>
    <t>PermEPSBatOCP</t>
  </si>
  <si>
    <t>133</t>
  </si>
  <si>
    <t>Battery overcurrent permanent fault in EPS mode</t>
  </si>
  <si>
    <t>PermAcOCPInstant</t>
  </si>
  <si>
    <t>134</t>
  </si>
  <si>
    <t>Output transient overcurrent permanent fault</t>
  </si>
  <si>
    <t>PermIacUnbalance</t>
  </si>
  <si>
    <t>135</t>
  </si>
  <si>
    <t>Output current unbalance permanent fault</t>
  </si>
  <si>
    <t>PermInvStartFail</t>
  </si>
  <si>
    <t>136</t>
  </si>
  <si>
    <t>Inverter soft start failure fault</t>
  </si>
  <si>
    <t>PermInCfgError</t>
  </si>
  <si>
    <t>137</t>
  </si>
  <si>
    <t>Input mode setting error permanent fault</t>
  </si>
  <si>
    <t>PermDCOCPInstant</t>
  </si>
  <si>
    <t>138</t>
  </si>
  <si>
    <t>Input overcurrent permanent fault</t>
  </si>
  <si>
    <t>PermHwDCOCP</t>
  </si>
  <si>
    <t>139</t>
  </si>
  <si>
    <t>Input hardware overcurrent permanent fault</t>
  </si>
  <si>
    <t>PermRelayFail</t>
  </si>
  <si>
    <t>140</t>
  </si>
  <si>
    <t>Relay permanent fault</t>
  </si>
  <si>
    <t>PermBusUnbalance</t>
  </si>
  <si>
    <t>141</t>
  </si>
  <si>
    <t>Bus unbalance permanent fault</t>
  </si>
  <si>
    <t>PermSpdFail(DC)</t>
  </si>
  <si>
    <t>142</t>
  </si>
  <si>
    <t>Lightning protection permanent fault - DC side</t>
  </si>
  <si>
    <t>PermSpdFail(AC)</t>
  </si>
  <si>
    <t>143</t>
  </si>
  <si>
    <t>Lightning protection permanent fault - AC side</t>
  </si>
  <si>
    <t>144</t>
  </si>
  <si>
    <t>USBFault</t>
  </si>
  <si>
    <t>145</t>
  </si>
  <si>
    <t>USB fault</t>
  </si>
  <si>
    <t>Communication board</t>
  </si>
  <si>
    <t>WifiFault</t>
  </si>
  <si>
    <t>146</t>
  </si>
  <si>
    <t>WIFI fault</t>
  </si>
  <si>
    <t>BluetoothFault</t>
  </si>
  <si>
    <t>147</t>
  </si>
  <si>
    <t>Bluetooth fault</t>
  </si>
  <si>
    <t>RTCFault</t>
  </si>
  <si>
    <t>148</t>
  </si>
  <si>
    <t>RTC clock fault</t>
  </si>
  <si>
    <t>CommEEPROMFault</t>
  </si>
  <si>
    <t>149</t>
  </si>
  <si>
    <t>Communication board EEPROM error</t>
  </si>
  <si>
    <t>FlashFault</t>
  </si>
  <si>
    <t>150</t>
  </si>
  <si>
    <t>Communication board FLASH error</t>
  </si>
  <si>
    <t>151</t>
  </si>
  <si>
    <t>SafetyVerFault</t>
  </si>
  <si>
    <t>152</t>
  </si>
  <si>
    <t>Safety regulation version error</t>
  </si>
  <si>
    <t>SCILose(DC)</t>
  </si>
  <si>
    <t>153</t>
  </si>
  <si>
    <t>SCI communication error (DC side)</t>
  </si>
  <si>
    <t>SCILose(AC)</t>
  </si>
  <si>
    <t>154</t>
  </si>
  <si>
    <t>SCI communication error (AC side)</t>
  </si>
  <si>
    <t>SCILose(Fuse)</t>
  </si>
  <si>
    <t>155</t>
  </si>
  <si>
    <t>SCI communication error (convergence board side)</t>
  </si>
  <si>
    <t>SoftVerError</t>
  </si>
  <si>
    <t>156</t>
  </si>
  <si>
    <t>Software version inconsistency</t>
  </si>
  <si>
    <t>BMS1CommFault</t>
  </si>
  <si>
    <t>157</t>
  </si>
  <si>
    <t>Lithium battery 1 communication error</t>
  </si>
  <si>
    <t>BMS2CommFault</t>
  </si>
  <si>
    <t>158</t>
  </si>
  <si>
    <t>Li-ion battery 2 communication error</t>
  </si>
  <si>
    <t>BMS3CommFault</t>
  </si>
  <si>
    <t>159</t>
  </si>
  <si>
    <t>Lithium battery 3 communication error</t>
  </si>
  <si>
    <t>BMS4CommFault</t>
  </si>
  <si>
    <t>160</t>
  </si>
  <si>
    <t>Lithium battery 4 communication failure</t>
  </si>
  <si>
    <t>ForceShutdown</t>
  </si>
  <si>
    <t>161</t>
  </si>
  <si>
    <t>Forced shutdown</t>
  </si>
  <si>
    <t>The communication board is shut down and the load is reduced</t>
  </si>
  <si>
    <t>RemoteShutdown</t>
  </si>
  <si>
    <t>162</t>
  </si>
  <si>
    <t>Remote shutdown</t>
  </si>
  <si>
    <t>Drms0Shutdown</t>
  </si>
  <si>
    <t>163</t>
  </si>
  <si>
    <t>Drms0 shutdown</t>
  </si>
  <si>
    <t>164</t>
  </si>
  <si>
    <t>RemoteDerating</t>
  </si>
  <si>
    <t>165</t>
  </si>
  <si>
    <t>Remote down load</t>
  </si>
  <si>
    <t>LogicIfDerating</t>
  </si>
  <si>
    <t>166</t>
  </si>
  <si>
    <t>Logic interface down load</t>
  </si>
  <si>
    <t>AlarmAntiReflux</t>
  </si>
  <si>
    <t>167</t>
  </si>
  <si>
    <t>Anti-Reverse Flow Downgrade</t>
  </si>
  <si>
    <t>168</t>
  </si>
  <si>
    <t>FanFault1</t>
  </si>
  <si>
    <t>169</t>
  </si>
  <si>
    <t>Fan 1 failure</t>
  </si>
  <si>
    <t>External components</t>
  </si>
  <si>
    <t>FanFault2</t>
  </si>
  <si>
    <t>170</t>
  </si>
  <si>
    <t>Fan 2 failure</t>
  </si>
  <si>
    <t>FanFault3</t>
  </si>
  <si>
    <t>171</t>
  </si>
  <si>
    <t>Fan 3 failure</t>
  </si>
  <si>
    <t>FanFault4</t>
  </si>
  <si>
    <t>172</t>
  </si>
  <si>
    <t>Fan 4 failure</t>
  </si>
  <si>
    <t>FanFault5</t>
  </si>
  <si>
    <t>173</t>
  </si>
  <si>
    <t>Fan 5 failure</t>
  </si>
  <si>
    <t>FanFault6</t>
  </si>
  <si>
    <t>174</t>
  </si>
  <si>
    <t>Fan 6 failure</t>
  </si>
  <si>
    <t>FanFault7</t>
  </si>
  <si>
    <t>175</t>
  </si>
  <si>
    <t>Fan 7 fault</t>
  </si>
  <si>
    <t>MeterCommLose</t>
  </si>
  <si>
    <t>176</t>
  </si>
  <si>
    <t>Meter communication failure</t>
  </si>
  <si>
    <t>BMS OVP</t>
  </si>
  <si>
    <t>177</t>
  </si>
  <si>
    <t>BMS over-voltage alarm</t>
  </si>
  <si>
    <t>BMS</t>
  </si>
  <si>
    <t>BMS UVP</t>
  </si>
  <si>
    <t>178</t>
  </si>
  <si>
    <t>BMS undervoltage alarm</t>
  </si>
  <si>
    <t>BMS OTP</t>
  </si>
  <si>
    <t>179</t>
  </si>
  <si>
    <t>BMS high temperature alarm</t>
  </si>
  <si>
    <t>BMS UTP</t>
  </si>
  <si>
    <t>180</t>
  </si>
  <si>
    <t>BMS low temperature alarm</t>
  </si>
  <si>
    <t>BMS OCP</t>
  </si>
  <si>
    <t>181</t>
  </si>
  <si>
    <t>BMS charge/discharge overload alarm</t>
  </si>
  <si>
    <t>BMS Short</t>
  </si>
  <si>
    <t>182</t>
  </si>
  <si>
    <t>BMS short circuit alarm</t>
  </si>
  <si>
    <t>BMS VerFault</t>
  </si>
  <si>
    <t>183</t>
  </si>
  <si>
    <t>BMS version inconsistency</t>
  </si>
  <si>
    <t>BMS CAN VerFault</t>
  </si>
  <si>
    <t>184</t>
  </si>
  <si>
    <t>BMS CAN version inconsistency</t>
  </si>
  <si>
    <t>BMS CAN VerLow</t>
  </si>
  <si>
    <t>185</t>
  </si>
  <si>
    <t>BMS CAN version is too low</t>
  </si>
  <si>
    <t>186</t>
  </si>
  <si>
    <t>187</t>
  </si>
  <si>
    <t>188</t>
  </si>
  <si>
    <t>AFCICommLose</t>
  </si>
  <si>
    <t>189</t>
  </si>
  <si>
    <t>Arc device communication failure</t>
  </si>
  <si>
    <t>DCArcingAlarm</t>
  </si>
  <si>
    <t>190</t>
  </si>
  <si>
    <t>DC arc alarm fault</t>
  </si>
  <si>
    <t>PID_Output_Fail</t>
  </si>
  <si>
    <t>191</t>
  </si>
  <si>
    <t>PID repair failed</t>
  </si>
  <si>
    <t>PLC_Com_Fail</t>
  </si>
  <si>
    <t>192</t>
  </si>
  <si>
    <t>PLC module heartbeat loss</t>
  </si>
  <si>
    <t>StrFuseALM1-1</t>
  </si>
  <si>
    <t>193</t>
  </si>
  <si>
    <t>String fuse open circuit alarm 1-1</t>
  </si>
  <si>
    <t>FUSE</t>
  </si>
  <si>
    <t>StrFuseALM1-2</t>
  </si>
  <si>
    <t>194</t>
  </si>
  <si>
    <t>String fuse open circuit alarm 1-2</t>
  </si>
  <si>
    <t>StrFuseALM2-1</t>
  </si>
  <si>
    <t>195</t>
  </si>
  <si>
    <t>String fuse open circuit alarm 2-1</t>
  </si>
  <si>
    <t>StrFuseALM2-2</t>
  </si>
  <si>
    <t>196</t>
  </si>
  <si>
    <t>String fuse open circuit alarm 2-2</t>
  </si>
  <si>
    <t>StrFuseALM3-1</t>
  </si>
  <si>
    <t>197</t>
  </si>
  <si>
    <t>String fuse open circuit alarm 3-1</t>
  </si>
  <si>
    <t>StrFuseALM3-2</t>
  </si>
  <si>
    <t>198</t>
  </si>
  <si>
    <t>String fuse open circuit alarm 3-2</t>
  </si>
  <si>
    <t>StrFuseALM4-1</t>
  </si>
  <si>
    <t>199</t>
  </si>
  <si>
    <t>String fuse open circuit alarm 4-1</t>
  </si>
  <si>
    <t>StrFuseALM4-2</t>
  </si>
  <si>
    <t>200</t>
  </si>
  <si>
    <t>String fuse open circuit alarm 4-2</t>
  </si>
  <si>
    <t>StrFuseALM5-1</t>
  </si>
  <si>
    <t>201</t>
  </si>
  <si>
    <t>String fuse open circuit alarm 5-1</t>
  </si>
  <si>
    <t>StrFuseALM5-2</t>
  </si>
  <si>
    <t>202</t>
  </si>
  <si>
    <t>String fuse open circuit alarm 5-2</t>
  </si>
  <si>
    <t>StrFuseALM6-1</t>
  </si>
  <si>
    <t>203</t>
  </si>
  <si>
    <t>String fuse open circuit alarm 6-1</t>
  </si>
  <si>
    <t>StrFuseALM6-2</t>
  </si>
  <si>
    <t>204</t>
  </si>
  <si>
    <t>String fuse open circuit alarm 6-2</t>
  </si>
  <si>
    <t>StrFuseALM7-1</t>
  </si>
  <si>
    <t>205</t>
  </si>
  <si>
    <t>String fuse open circuit alarm 7-1</t>
  </si>
  <si>
    <t>StrFuseALM7-2</t>
  </si>
  <si>
    <t>206</t>
  </si>
  <si>
    <t>String fuse open circuit alarm 7-2</t>
  </si>
  <si>
    <t>StrFuseALM8-1</t>
  </si>
  <si>
    <t>207</t>
  </si>
  <si>
    <t>String fuse open circuit alarm 8-1</t>
  </si>
  <si>
    <t>StrFuseALM8-2</t>
  </si>
  <si>
    <t>208</t>
  </si>
  <si>
    <t>String fuse open circuit alarm 8-2</t>
  </si>
  <si>
    <t>StrFuseALM9-1</t>
  </si>
  <si>
    <t>209</t>
  </si>
  <si>
    <t>String fuse open circuit alarm 9-1</t>
  </si>
  <si>
    <t>StrFuseALM9-2</t>
  </si>
  <si>
    <t>210</t>
  </si>
  <si>
    <t>String fuse open circuit alarm 9-2</t>
  </si>
  <si>
    <t>StrFuseALM10-1</t>
  </si>
  <si>
    <t>211</t>
  </si>
  <si>
    <t>String fuse open circuit alarm 10-1</t>
  </si>
  <si>
    <t>StrFuseALM10-2</t>
  </si>
  <si>
    <t>212</t>
  </si>
  <si>
    <t>String fuse open circuit alarm 10-2</t>
  </si>
  <si>
    <t>StrFuseALM11-1</t>
  </si>
  <si>
    <t>213</t>
  </si>
  <si>
    <t>String fuse open circuit alarm 11-1</t>
  </si>
  <si>
    <t>StrFuseALM11-2</t>
  </si>
  <si>
    <t>214</t>
  </si>
  <si>
    <t>String fuse open circuit alarm 11-2</t>
  </si>
  <si>
    <t>StrFuseALM12-1</t>
  </si>
  <si>
    <t>215</t>
  </si>
  <si>
    <t>String fuse open circuit alarm 12-1</t>
  </si>
  <si>
    <t>StrFuseALM12-2</t>
  </si>
  <si>
    <t>216</t>
  </si>
  <si>
    <t>String fuse open circuit alarm 12-2</t>
  </si>
  <si>
    <t>StrFuseALM13-1</t>
  </si>
  <si>
    <t>217</t>
  </si>
  <si>
    <t>String fuse open circuit alarm 13-1</t>
  </si>
  <si>
    <t>StrFuseALM13-2</t>
  </si>
  <si>
    <t>218</t>
  </si>
  <si>
    <t>String fuse open circuit alarm 13-2</t>
  </si>
  <si>
    <t>StrFuseALM14-1</t>
  </si>
  <si>
    <t>219</t>
  </si>
  <si>
    <t>String fuse open circuit alarm 14-1</t>
  </si>
  <si>
    <t>StrFuseALM14-2</t>
  </si>
  <si>
    <t>220</t>
  </si>
  <si>
    <t>String fuse open circuit alarm 14-2</t>
  </si>
  <si>
    <t>StrFuseALM15-1</t>
  </si>
  <si>
    <t>221</t>
  </si>
  <si>
    <t>String fuse open circuit alarm 15-1</t>
  </si>
  <si>
    <t>StrFuseALM15-2</t>
  </si>
  <si>
    <t>222</t>
  </si>
  <si>
    <t>String fuse open circuit alarm 15-2</t>
  </si>
  <si>
    <t>StrFuseALM16-1</t>
  </si>
  <si>
    <t>223</t>
  </si>
  <si>
    <t>String fuse open circuit alarm 16-1</t>
  </si>
  <si>
    <t>StrFuseALM16-2</t>
  </si>
  <si>
    <t>224</t>
  </si>
  <si>
    <t>String fuse open circuit alarm 16-2</t>
  </si>
  <si>
    <t>InputFuseALM0</t>
  </si>
  <si>
    <t>225</t>
  </si>
  <si>
    <t>Battery input fuse open circuit alarm 0</t>
  </si>
  <si>
    <t>InputFuseALM1</t>
  </si>
  <si>
    <t>226</t>
  </si>
  <si>
    <t>Battery input fuse open circuit alarm 1</t>
  </si>
  <si>
    <t>InputFuseALM2</t>
  </si>
  <si>
    <t>227</t>
  </si>
  <si>
    <t>Battery input fuse open circuit alarm 2</t>
  </si>
  <si>
    <t>InputFuseALM3</t>
  </si>
  <si>
    <t>228</t>
  </si>
  <si>
    <t>Battery input fuse open circuit alarm 3</t>
  </si>
  <si>
    <t>InputFuseALM4</t>
  </si>
  <si>
    <t>229</t>
  </si>
  <si>
    <t>Battery input fuse open circuit alarm 4</t>
  </si>
  <si>
    <t>InputFuseALM5</t>
  </si>
  <si>
    <t>230</t>
  </si>
  <si>
    <t>Battery input fuse open circuit alarm 5</t>
  </si>
  <si>
    <t>InputFuseALM6</t>
  </si>
  <si>
    <t>231</t>
  </si>
  <si>
    <t>Battery input fuse open circuit alarm 6</t>
  </si>
  <si>
    <t>InputFuseALM7</t>
  </si>
  <si>
    <t>232</t>
  </si>
  <si>
    <t>Battery input fuse open circuit alarm 7</t>
  </si>
  <si>
    <t>InputFuseALM8</t>
  </si>
  <si>
    <t>233</t>
  </si>
  <si>
    <t>Battery input fuse open circuit alarm 8</t>
  </si>
  <si>
    <t>InputFuseALM9</t>
  </si>
  <si>
    <t>234</t>
  </si>
  <si>
    <t>Battery input fuse open circuit alarm 9</t>
  </si>
  <si>
    <t>InputFuseALM10</t>
  </si>
  <si>
    <t>235</t>
  </si>
  <si>
    <t>Battery input fuse open circuit alarm 10</t>
  </si>
  <si>
    <t>InputFuseALM11</t>
  </si>
  <si>
    <t>236</t>
  </si>
  <si>
    <t>Battery input fuse open circuit alarm 11</t>
  </si>
  <si>
    <t>InputFuseALM12</t>
  </si>
  <si>
    <t>237</t>
  </si>
  <si>
    <t>Battery input fuse open circuit alarm 12</t>
  </si>
  <si>
    <t>InputFuseALM13</t>
  </si>
  <si>
    <t>238</t>
  </si>
  <si>
    <t>Battery input fuse open circuit alarm 13</t>
  </si>
  <si>
    <t>InputFuseALM14</t>
  </si>
  <si>
    <t>239</t>
  </si>
  <si>
    <t>Battery input fuse open circuit alarm 14</t>
  </si>
  <si>
    <t>InputFuseALM15</t>
  </si>
  <si>
    <t>240</t>
  </si>
  <si>
    <t>Battery input fuse open circuit alarm 15</t>
  </si>
  <si>
    <t>CombinerOVGp1</t>
  </si>
  <si>
    <t>241</t>
  </si>
  <si>
    <t>Confluence</t>
  </si>
  <si>
    <t>CombinerOVGp2</t>
  </si>
  <si>
    <t>242</t>
  </si>
  <si>
    <t>CombinerOVGp3</t>
  </si>
  <si>
    <t>243</t>
  </si>
  <si>
    <t>CombinerOVGp4</t>
  </si>
  <si>
    <t>244</t>
  </si>
  <si>
    <t>CombinerOVGp5</t>
  </si>
  <si>
    <t>245</t>
  </si>
  <si>
    <t>CombinerOVGp6</t>
  </si>
  <si>
    <t>246</t>
  </si>
  <si>
    <t>CombinerOVGp7</t>
  </si>
  <si>
    <t>247</t>
  </si>
  <si>
    <t>CombinerOVGp8</t>
  </si>
  <si>
    <t>248</t>
  </si>
  <si>
    <t>CombinerOVGp9</t>
  </si>
  <si>
    <t>249</t>
  </si>
  <si>
    <t>CombinerOVGp10</t>
  </si>
  <si>
    <t>250</t>
  </si>
  <si>
    <t>CombinerOVGp11</t>
  </si>
  <si>
    <t>251</t>
  </si>
  <si>
    <t>CombinerOVGp12</t>
  </si>
  <si>
    <t>252</t>
  </si>
  <si>
    <t>CombinerOVGp13</t>
  </si>
  <si>
    <t>253</t>
  </si>
  <si>
    <t>CombinerOVGp14</t>
  </si>
  <si>
    <t>254</t>
  </si>
  <si>
    <t>CombinerOVGp15</t>
  </si>
  <si>
    <t>255</t>
  </si>
  <si>
    <t>CombinerOVGp16</t>
  </si>
  <si>
    <t>256</t>
  </si>
  <si>
    <t>CombinerUVGp1</t>
  </si>
  <si>
    <t>257</t>
  </si>
  <si>
    <t>CombinerUVGp2</t>
  </si>
  <si>
    <t>258</t>
  </si>
  <si>
    <t>CombinerUVGp3</t>
  </si>
  <si>
    <t>259</t>
  </si>
  <si>
    <t>CombinerUVGp4</t>
  </si>
  <si>
    <t>260</t>
  </si>
  <si>
    <t>CombinerUVGp5</t>
  </si>
  <si>
    <t>261</t>
  </si>
  <si>
    <t>CombinerUVGp6</t>
  </si>
  <si>
    <t>262</t>
  </si>
  <si>
    <t>CombinerUVGp7</t>
  </si>
  <si>
    <t>263</t>
  </si>
  <si>
    <t>CombinerUVGp8</t>
  </si>
  <si>
    <t>264</t>
  </si>
  <si>
    <t>CombinerUVGp9</t>
  </si>
  <si>
    <t>265</t>
  </si>
  <si>
    <t>CombinerUVGp10</t>
  </si>
  <si>
    <t>266</t>
  </si>
  <si>
    <t>CombinerUVGp11</t>
  </si>
  <si>
    <t>267</t>
  </si>
  <si>
    <t>CombinerUVGp12</t>
  </si>
  <si>
    <t>268</t>
  </si>
  <si>
    <t>CombinerUVGp13</t>
  </si>
  <si>
    <t>269</t>
  </si>
  <si>
    <t>CombinerUVGp14</t>
  </si>
  <si>
    <t>270</t>
  </si>
  <si>
    <t>CombinerUVGp15</t>
  </si>
  <si>
    <t>271</t>
  </si>
  <si>
    <t>CombinerUVGp16</t>
  </si>
  <si>
    <t>272</t>
  </si>
  <si>
    <t>CombinerOC1</t>
  </si>
  <si>
    <t>273</t>
  </si>
  <si>
    <t>CombinerOC2</t>
  </si>
  <si>
    <t>274</t>
  </si>
  <si>
    <t>CombinerOC3</t>
  </si>
  <si>
    <t>275</t>
  </si>
  <si>
    <t>CombinerOC4</t>
  </si>
  <si>
    <t>276</t>
  </si>
  <si>
    <t>CombinerOC5</t>
  </si>
  <si>
    <t>277</t>
  </si>
  <si>
    <t>CombinerOC6</t>
  </si>
  <si>
    <t>278</t>
  </si>
  <si>
    <t>CombinerOC7</t>
  </si>
  <si>
    <t>279</t>
  </si>
  <si>
    <t>CombinerOC8</t>
  </si>
  <si>
    <t>280</t>
  </si>
  <si>
    <t>CombinerOC9</t>
  </si>
  <si>
    <t>281</t>
  </si>
  <si>
    <t>CombinerOC10</t>
  </si>
  <si>
    <t>282</t>
  </si>
  <si>
    <t>CombinerOC11</t>
  </si>
  <si>
    <t>283</t>
  </si>
  <si>
    <t>CombinerOC12</t>
  </si>
  <si>
    <t>284</t>
  </si>
  <si>
    <t>CombinerOC13</t>
  </si>
  <si>
    <t>285</t>
  </si>
  <si>
    <t>CombinerOC14</t>
  </si>
  <si>
    <t>286</t>
  </si>
  <si>
    <t>CombinerOC15</t>
  </si>
  <si>
    <t>287</t>
  </si>
  <si>
    <t>CombinerOC16</t>
  </si>
  <si>
    <t>288</t>
  </si>
  <si>
    <t>CombinerOC17</t>
  </si>
  <si>
    <t>289</t>
  </si>
  <si>
    <t>CombinerOC18</t>
  </si>
  <si>
    <t>290</t>
  </si>
  <si>
    <t>CombinerOC19</t>
  </si>
  <si>
    <t>291</t>
  </si>
  <si>
    <t>CombinerOC20</t>
  </si>
  <si>
    <t>292</t>
  </si>
  <si>
    <t>CombinerOC21</t>
  </si>
  <si>
    <t>293</t>
  </si>
  <si>
    <t>CombinerOC22</t>
  </si>
  <si>
    <t>294</t>
  </si>
  <si>
    <t>CombinerOC23</t>
  </si>
  <si>
    <t>295</t>
  </si>
  <si>
    <t>CombinerOC24</t>
  </si>
  <si>
    <t>296</t>
  </si>
  <si>
    <t>CombinerOC25</t>
  </si>
  <si>
    <t>297</t>
  </si>
  <si>
    <t>CombinerOC26</t>
  </si>
  <si>
    <t>298</t>
  </si>
  <si>
    <t>CombinerOC27</t>
  </si>
  <si>
    <t>299</t>
  </si>
  <si>
    <t>CombinerOC28</t>
  </si>
  <si>
    <t>300</t>
  </si>
  <si>
    <t>CombinerOC29</t>
  </si>
  <si>
    <t>301</t>
  </si>
  <si>
    <t>CombinerOC30</t>
  </si>
  <si>
    <t>302</t>
  </si>
  <si>
    <t>CombinerOC31</t>
  </si>
  <si>
    <t>303</t>
  </si>
  <si>
    <t>CombinerOC32</t>
  </si>
  <si>
    <t>304</t>
  </si>
  <si>
    <t>305</t>
  </si>
  <si>
    <t>306</t>
  </si>
  <si>
    <t>307</t>
  </si>
  <si>
    <t>308</t>
  </si>
  <si>
    <t>309</t>
  </si>
  <si>
    <t>310</t>
  </si>
  <si>
    <t>311</t>
  </si>
  <si>
    <t>312</t>
  </si>
  <si>
    <t>313</t>
  </si>
  <si>
    <t>314</t>
  </si>
  <si>
    <t>315</t>
  </si>
  <si>
    <t>316</t>
  </si>
  <si>
    <t>317</t>
  </si>
  <si>
    <t>318</t>
  </si>
  <si>
    <t>319</t>
  </si>
  <si>
    <t>320</t>
  </si>
  <si>
    <t>321</t>
  </si>
  <si>
    <t>322</t>
  </si>
  <si>
    <t>323</t>
  </si>
  <si>
    <t>324</t>
  </si>
  <si>
    <t>325</t>
  </si>
  <si>
    <t>326</t>
  </si>
  <si>
    <t>327</t>
  </si>
  <si>
    <t>328</t>
  </si>
  <si>
    <t>329</t>
  </si>
  <si>
    <t>330</t>
  </si>
  <si>
    <t>331</t>
  </si>
  <si>
    <t>332</t>
  </si>
  <si>
    <t>333</t>
  </si>
  <si>
    <t>334</t>
  </si>
  <si>
    <t>335</t>
  </si>
  <si>
    <t>336</t>
  </si>
  <si>
    <t>CombinerRefluxFault1</t>
  </si>
  <si>
    <t>337</t>
  </si>
  <si>
    <t>CombinerRefluxFault2</t>
  </si>
  <si>
    <t>338</t>
  </si>
  <si>
    <t>CombinerRefluxFault3</t>
  </si>
  <si>
    <t>339</t>
  </si>
  <si>
    <t>CombinerRefluxFault4</t>
  </si>
  <si>
    <t>340</t>
  </si>
  <si>
    <t>CombinerRefluxFault5</t>
  </si>
  <si>
    <t>341</t>
  </si>
  <si>
    <t>CombinerRefluxFault6</t>
  </si>
  <si>
    <t>342</t>
  </si>
  <si>
    <t>CombinerRefluxFault7</t>
  </si>
  <si>
    <t>343</t>
  </si>
  <si>
    <t>CombinerRefluxFault8</t>
  </si>
  <si>
    <t>344</t>
  </si>
  <si>
    <t>CombinerRefluxFault9</t>
  </si>
  <si>
    <t>345</t>
  </si>
  <si>
    <t>CombinerRefluxFault10</t>
  </si>
  <si>
    <t>346</t>
  </si>
  <si>
    <t>CombinerRefluxFault11</t>
  </si>
  <si>
    <t>347</t>
  </si>
  <si>
    <t>CombinerRefluxFault12</t>
  </si>
  <si>
    <t>348</t>
  </si>
  <si>
    <t>CombinerRefluxFault13</t>
  </si>
  <si>
    <t>349</t>
  </si>
  <si>
    <t>CombinerRefluxFault14</t>
  </si>
  <si>
    <t>350</t>
  </si>
  <si>
    <t>CombinerRefluxFault15</t>
  </si>
  <si>
    <t>351</t>
  </si>
  <si>
    <t>CombinerRefluxFault16</t>
  </si>
  <si>
    <t>352</t>
  </si>
  <si>
    <t>CombinerRefluxFault17</t>
  </si>
  <si>
    <t>353</t>
  </si>
  <si>
    <t>CombinerRefluxFault18</t>
  </si>
  <si>
    <t>354</t>
  </si>
  <si>
    <t>CombinerRefluxFault19</t>
  </si>
  <si>
    <t>355</t>
  </si>
  <si>
    <t>CombinerRefluxFault20</t>
  </si>
  <si>
    <t>356</t>
  </si>
  <si>
    <t>CombinerRefluxFault21</t>
  </si>
  <si>
    <t>357</t>
  </si>
  <si>
    <t>CombinerRefluxFault22</t>
  </si>
  <si>
    <t>358</t>
  </si>
  <si>
    <t>CombinerRefluxFault23</t>
  </si>
  <si>
    <t>359</t>
  </si>
  <si>
    <t>CombinerRefluxFault24</t>
  </si>
  <si>
    <t>360</t>
  </si>
  <si>
    <t>CombinerRefluxFault25</t>
  </si>
  <si>
    <t>361</t>
  </si>
  <si>
    <t>CombinerRefluxFault26</t>
  </si>
  <si>
    <t>362</t>
  </si>
  <si>
    <t>CombinerRefluxFault27</t>
  </si>
  <si>
    <t>363</t>
  </si>
  <si>
    <t>CombinerRefluxFault28</t>
  </si>
  <si>
    <t>364</t>
  </si>
  <si>
    <t>CombinerRefluxFault29</t>
  </si>
  <si>
    <t>365</t>
  </si>
  <si>
    <t>CombinerRefluxFault30</t>
  </si>
  <si>
    <t>366</t>
  </si>
  <si>
    <t>CombinerRefluxFault31</t>
  </si>
  <si>
    <t>367</t>
  </si>
  <si>
    <t>CombinerRefluxFault32</t>
  </si>
  <si>
    <t>368</t>
  </si>
  <si>
    <t>369</t>
  </si>
  <si>
    <t>370</t>
  </si>
  <si>
    <t>371</t>
  </si>
  <si>
    <t>372</t>
  </si>
  <si>
    <t>373</t>
  </si>
  <si>
    <t>374</t>
  </si>
  <si>
    <t>375</t>
  </si>
  <si>
    <t>376</t>
  </si>
  <si>
    <t>377</t>
  </si>
  <si>
    <t>378</t>
  </si>
  <si>
    <t>379</t>
  </si>
  <si>
    <t>380</t>
  </si>
  <si>
    <t>381</t>
  </si>
  <si>
    <t>382</t>
  </si>
  <si>
    <t>383</t>
  </si>
  <si>
    <t>384</t>
  </si>
  <si>
    <t>385</t>
  </si>
  <si>
    <t>386</t>
  </si>
  <si>
    <t>387</t>
  </si>
  <si>
    <t>388</t>
  </si>
  <si>
    <t>389</t>
  </si>
  <si>
    <t>390</t>
  </si>
  <si>
    <t>391</t>
  </si>
  <si>
    <t>392</t>
  </si>
  <si>
    <t>393</t>
  </si>
  <si>
    <t>394</t>
  </si>
  <si>
    <t>395</t>
  </si>
  <si>
    <t>396</t>
  </si>
  <si>
    <t>397</t>
  </si>
  <si>
    <t>398</t>
  </si>
  <si>
    <t>399</t>
  </si>
  <si>
    <t>400</t>
  </si>
  <si>
    <t>AFCI0</t>
  </si>
  <si>
    <t>401</t>
  </si>
  <si>
    <t>Arc fault</t>
  </si>
  <si>
    <t>AFCI</t>
  </si>
  <si>
    <t>AFCI1</t>
  </si>
  <si>
    <t>402</t>
  </si>
  <si>
    <t>AFCI2</t>
  </si>
  <si>
    <t>403</t>
  </si>
  <si>
    <t>AFCI3</t>
  </si>
  <si>
    <t>404</t>
  </si>
  <si>
    <t>AFCI4</t>
  </si>
  <si>
    <t>405</t>
  </si>
  <si>
    <t>AFCI5</t>
  </si>
  <si>
    <t>406</t>
  </si>
  <si>
    <t>AFCI6</t>
  </si>
  <si>
    <t>407</t>
  </si>
  <si>
    <t>AFCI7</t>
  </si>
  <si>
    <t>408</t>
  </si>
  <si>
    <t>AFCI8</t>
  </si>
  <si>
    <t>409</t>
  </si>
  <si>
    <t>AFCI9</t>
  </si>
  <si>
    <t>410</t>
  </si>
  <si>
    <t>AFCI10</t>
  </si>
  <si>
    <t>411</t>
  </si>
  <si>
    <t>AFCI11</t>
  </si>
  <si>
    <t>412</t>
  </si>
  <si>
    <t>AFCI12</t>
  </si>
  <si>
    <t>413</t>
  </si>
  <si>
    <t>AFCI13</t>
  </si>
  <si>
    <t>414</t>
  </si>
  <si>
    <t>AFCI14</t>
  </si>
  <si>
    <t>415</t>
  </si>
  <si>
    <t>AFCI15</t>
  </si>
  <si>
    <t>416</t>
  </si>
  <si>
    <r>
      <rPr>
        <sz val="11"/>
        <color theme="1"/>
        <rFont val="Tahoma"/>
        <charset val="134"/>
      </rPr>
      <t>Fault2</t>
    </r>
    <r>
      <rPr>
        <sz val="11"/>
        <color theme="1"/>
        <rFont val="Tahoma"/>
        <charset val="134"/>
      </rPr>
      <t>7</t>
    </r>
  </si>
  <si>
    <r>
      <rPr>
        <sz val="11"/>
        <color theme="1"/>
        <rFont val="Tahoma"/>
        <charset val="134"/>
      </rPr>
      <t>AFCI</t>
    </r>
    <r>
      <rPr>
        <sz val="11"/>
        <color theme="1"/>
        <rFont val="Tahoma"/>
        <charset val="134"/>
      </rPr>
      <t>16</t>
    </r>
  </si>
  <si>
    <t>417</t>
  </si>
  <si>
    <r>
      <rPr>
        <sz val="11"/>
        <color theme="1"/>
        <rFont val="Tahoma"/>
        <charset val="134"/>
      </rPr>
      <t>AFCI</t>
    </r>
    <r>
      <rPr>
        <sz val="11"/>
        <color theme="1"/>
        <rFont val="Tahoma"/>
        <charset val="134"/>
      </rPr>
      <t>17</t>
    </r>
  </si>
  <si>
    <t>418</t>
  </si>
  <si>
    <r>
      <rPr>
        <sz val="11"/>
        <color theme="1"/>
        <rFont val="Tahoma"/>
        <charset val="134"/>
      </rPr>
      <t>AFCI</t>
    </r>
    <r>
      <rPr>
        <sz val="11"/>
        <color theme="1"/>
        <rFont val="Tahoma"/>
        <charset val="134"/>
      </rPr>
      <t>18</t>
    </r>
  </si>
  <si>
    <t>419</t>
  </si>
  <si>
    <r>
      <rPr>
        <sz val="11"/>
        <color theme="1"/>
        <rFont val="Tahoma"/>
        <charset val="134"/>
      </rPr>
      <t>AFCI</t>
    </r>
    <r>
      <rPr>
        <sz val="11"/>
        <color theme="1"/>
        <rFont val="Tahoma"/>
        <charset val="134"/>
      </rPr>
      <t>19</t>
    </r>
  </si>
  <si>
    <t>420</t>
  </si>
  <si>
    <r>
      <rPr>
        <sz val="11"/>
        <color theme="1"/>
        <rFont val="Tahoma"/>
        <charset val="134"/>
      </rPr>
      <t>AFCI</t>
    </r>
    <r>
      <rPr>
        <sz val="11"/>
        <color theme="1"/>
        <rFont val="Tahoma"/>
        <charset val="134"/>
      </rPr>
      <t>20</t>
    </r>
  </si>
  <si>
    <t>421</t>
  </si>
  <si>
    <r>
      <rPr>
        <sz val="11"/>
        <color theme="1"/>
        <rFont val="Tahoma"/>
        <charset val="134"/>
      </rPr>
      <t>AFCI</t>
    </r>
    <r>
      <rPr>
        <sz val="11"/>
        <color theme="1"/>
        <rFont val="Tahoma"/>
        <charset val="134"/>
      </rPr>
      <t>21</t>
    </r>
  </si>
  <si>
    <t>422</t>
  </si>
  <si>
    <r>
      <rPr>
        <sz val="11"/>
        <color theme="1"/>
        <rFont val="Tahoma"/>
        <charset val="134"/>
      </rPr>
      <t>AFCI</t>
    </r>
    <r>
      <rPr>
        <sz val="11"/>
        <color theme="1"/>
        <rFont val="Tahoma"/>
        <charset val="134"/>
      </rPr>
      <t>22</t>
    </r>
  </si>
  <si>
    <t>423</t>
  </si>
  <si>
    <r>
      <rPr>
        <sz val="11"/>
        <color theme="1"/>
        <rFont val="Tahoma"/>
        <charset val="134"/>
      </rPr>
      <t>AFCI</t>
    </r>
    <r>
      <rPr>
        <sz val="11"/>
        <color theme="1"/>
        <rFont val="Tahoma"/>
        <charset val="134"/>
      </rPr>
      <t>23</t>
    </r>
  </si>
  <si>
    <t>424</t>
  </si>
  <si>
    <r>
      <rPr>
        <sz val="11"/>
        <color theme="1"/>
        <rFont val="Tahoma"/>
        <charset val="134"/>
      </rPr>
      <t>AFCI</t>
    </r>
    <r>
      <rPr>
        <sz val="11"/>
        <color theme="1"/>
        <rFont val="Tahoma"/>
        <charset val="134"/>
      </rPr>
      <t>24</t>
    </r>
  </si>
  <si>
    <t>425</t>
  </si>
  <si>
    <r>
      <rPr>
        <sz val="11"/>
        <color theme="1"/>
        <rFont val="Tahoma"/>
        <charset val="134"/>
      </rPr>
      <t>AFCI</t>
    </r>
    <r>
      <rPr>
        <sz val="11"/>
        <color theme="1"/>
        <rFont val="Tahoma"/>
        <charset val="134"/>
      </rPr>
      <t>25</t>
    </r>
  </si>
  <si>
    <t>426</t>
  </si>
  <si>
    <r>
      <rPr>
        <sz val="11"/>
        <color theme="1"/>
        <rFont val="Tahoma"/>
        <charset val="134"/>
      </rPr>
      <t>AFCI</t>
    </r>
    <r>
      <rPr>
        <sz val="11"/>
        <color theme="1"/>
        <rFont val="Tahoma"/>
        <charset val="134"/>
      </rPr>
      <t>26</t>
    </r>
  </si>
  <si>
    <t>427</t>
  </si>
  <si>
    <r>
      <rPr>
        <sz val="11"/>
        <color theme="1"/>
        <rFont val="Tahoma"/>
        <charset val="134"/>
      </rPr>
      <t>AFCI</t>
    </r>
    <r>
      <rPr>
        <sz val="11"/>
        <color theme="1"/>
        <rFont val="Tahoma"/>
        <charset val="134"/>
      </rPr>
      <t>27</t>
    </r>
  </si>
  <si>
    <t>428</t>
  </si>
  <si>
    <r>
      <rPr>
        <sz val="11"/>
        <color theme="1"/>
        <rFont val="Tahoma"/>
        <charset val="134"/>
      </rPr>
      <t>AFCI</t>
    </r>
    <r>
      <rPr>
        <sz val="11"/>
        <color theme="1"/>
        <rFont val="Tahoma"/>
        <charset val="134"/>
      </rPr>
      <t>28</t>
    </r>
  </si>
  <si>
    <t>429</t>
  </si>
  <si>
    <r>
      <rPr>
        <sz val="11"/>
        <color theme="1"/>
        <rFont val="Tahoma"/>
        <charset val="134"/>
      </rPr>
      <t>AFCI</t>
    </r>
    <r>
      <rPr>
        <sz val="11"/>
        <color theme="1"/>
        <rFont val="Tahoma"/>
        <charset val="134"/>
      </rPr>
      <t>29</t>
    </r>
  </si>
  <si>
    <t>430</t>
  </si>
  <si>
    <r>
      <rPr>
        <sz val="11"/>
        <color theme="1"/>
        <rFont val="Tahoma"/>
        <charset val="134"/>
      </rPr>
      <t>AFCI</t>
    </r>
    <r>
      <rPr>
        <sz val="11"/>
        <color theme="1"/>
        <rFont val="Tahoma"/>
        <charset val="134"/>
      </rPr>
      <t>30</t>
    </r>
  </si>
  <si>
    <t>431</t>
  </si>
  <si>
    <r>
      <rPr>
        <sz val="11"/>
        <color theme="1"/>
        <rFont val="Tahoma"/>
        <charset val="134"/>
      </rPr>
      <t>AFCI</t>
    </r>
    <r>
      <rPr>
        <sz val="11"/>
        <color theme="1"/>
        <rFont val="Tahoma"/>
        <charset val="134"/>
      </rPr>
      <t>31</t>
    </r>
  </si>
  <si>
    <t>432</t>
  </si>
  <si>
    <t>位字段</t>
  </si>
  <si>
    <t>编号</t>
  </si>
  <si>
    <t>备注</t>
  </si>
  <si>
    <t>Grid low voltage down load</t>
  </si>
  <si>
    <t>电网低压降载</t>
  </si>
  <si>
    <t>Over-temperature down load</t>
  </si>
  <si>
    <t>过温降载</t>
  </si>
  <si>
    <t>Bus over-voltage derating</t>
  </si>
  <si>
    <t>母线过压降载</t>
  </si>
  <si>
    <t>Reactive power limit active power</t>
  </si>
  <si>
    <t>无功限有功</t>
  </si>
  <si>
    <t>Command active load reduction</t>
  </si>
  <si>
    <t>指令有功降载</t>
  </si>
  <si>
    <t>DRMs down load</t>
  </si>
  <si>
    <t>DRMs降载</t>
  </si>
  <si>
    <t>Anti-reflux load shedding</t>
  </si>
  <si>
    <t>防逆流降载</t>
  </si>
  <si>
    <t>Remote active power control</t>
  </si>
  <si>
    <t>远程有功控制</t>
  </si>
  <si>
    <t>Over-undervoltage load shedding</t>
  </si>
  <si>
    <t>过欠压降载</t>
  </si>
  <si>
    <t>Overfrequency derate</t>
  </si>
  <si>
    <t>过频降载</t>
  </si>
  <si>
    <t>Under frequency loading</t>
  </si>
  <si>
    <t>欠频加载</t>
  </si>
  <si>
    <t>Internal load shedding</t>
  </si>
  <si>
    <t>内部降载</t>
  </si>
  <si>
    <t>Remote PF control</t>
  </si>
  <si>
    <t>远程PF控制</t>
  </si>
  <si>
    <t>Remote reactive power control</t>
  </si>
  <si>
    <t>远程无功控制</t>
  </si>
  <si>
    <t>Independent reactive power control</t>
  </si>
  <si>
    <t>独立无功控制</t>
  </si>
  <si>
    <t>强制关机</t>
  </si>
  <si>
    <t>远程关机</t>
  </si>
  <si>
    <t>DRMs0 Shutdown</t>
  </si>
  <si>
    <t>DRMs0关机</t>
  </si>
  <si>
    <t>远程降载使能</t>
  </si>
  <si>
    <t>逻辑接口降载使能</t>
  </si>
  <si>
    <t>防逆流降载使能</t>
  </si>
  <si>
    <t>Warning1</t>
  </si>
  <si>
    <t>bit</t>
  </si>
  <si>
    <t>ID</t>
  </si>
  <si>
    <t>故障</t>
  </si>
  <si>
    <t>注释</t>
  </si>
  <si>
    <t>IschgSoftStartFail</t>
  </si>
  <si>
    <t>充电软起动失败</t>
  </si>
  <si>
    <t>IsdchgSoftStartFail</t>
  </si>
  <si>
    <t>放电软起失败</t>
  </si>
  <si>
    <t>Fan1Fault</t>
  </si>
  <si>
    <t>风扇1故障</t>
  </si>
  <si>
    <t>Fan2Fault</t>
  </si>
  <si>
    <t>风扇2故障</t>
  </si>
  <si>
    <t>Fan3Fault</t>
  </si>
  <si>
    <t>风扇3故障</t>
  </si>
  <si>
    <t>Fan4Fault</t>
  </si>
  <si>
    <t>风扇4故障</t>
  </si>
  <si>
    <t>PCU VerFault</t>
  </si>
  <si>
    <t>PCU版本不一致</t>
  </si>
  <si>
    <t>HS1HighTempWarning</t>
  </si>
  <si>
    <t>散热器1过温告警</t>
  </si>
  <si>
    <t>EnvHighTempWarning</t>
  </si>
  <si>
    <t>环境温度过温告警</t>
  </si>
  <si>
    <t>HS2HighTempWarning</t>
  </si>
  <si>
    <t>散热器2过温告警</t>
  </si>
  <si>
    <t>StopChgWarning</t>
  </si>
  <si>
    <t>禁止充电告警</t>
  </si>
  <si>
    <t>StopDchgWarning</t>
  </si>
  <si>
    <t>禁止放电告警</t>
  </si>
  <si>
    <t>BatUnbalancedWarning</t>
  </si>
  <si>
    <t>电池不均衡告警</t>
  </si>
  <si>
    <t>Warning2</t>
  </si>
  <si>
    <t>BusAvgOVWarning</t>
  </si>
  <si>
    <t>母线过压告警</t>
  </si>
  <si>
    <t>BusAvgUVWarning</t>
  </si>
  <si>
    <t>母线欠压告警</t>
  </si>
  <si>
    <t>BatAvgOVWarning</t>
  </si>
  <si>
    <t>电池过压告警</t>
  </si>
  <si>
    <t>BatAvgUVWarning</t>
  </si>
  <si>
    <t>电池欠压告警</t>
  </si>
  <si>
    <t>Warning3</t>
  </si>
  <si>
    <t>Warning4</t>
  </si>
  <si>
    <t>HS1OverTempFault</t>
  </si>
  <si>
    <t>散热器1过温保护</t>
  </si>
  <si>
    <t>OverTempFault_Env</t>
  </si>
  <si>
    <t>环境温度过温保护</t>
  </si>
  <si>
    <t>SciCommFault</t>
  </si>
  <si>
    <t>Sci通信故障</t>
  </si>
  <si>
    <t>Can1CommFault</t>
  </si>
  <si>
    <t>Can1通信故障</t>
  </si>
  <si>
    <t>Relay1Fail</t>
  </si>
  <si>
    <t>继电器1故障</t>
  </si>
  <si>
    <t>HS2OverTempFault</t>
  </si>
  <si>
    <t>散热器2过温保护</t>
  </si>
  <si>
    <t>Can2CommFault</t>
  </si>
  <si>
    <t>Can2通信故障</t>
  </si>
  <si>
    <t>Relay2Fail</t>
  </si>
  <si>
    <t>继电器2故障</t>
  </si>
  <si>
    <t>SwBusInstantOVP</t>
  </si>
  <si>
    <t>母线软件过压</t>
  </si>
  <si>
    <t>SwBusInstantUVP</t>
  </si>
  <si>
    <t>母线软件欠压</t>
  </si>
  <si>
    <t>SwBatInstantOVP</t>
  </si>
  <si>
    <t>电池软件过压</t>
  </si>
  <si>
    <t>SwBatInstantUVP</t>
  </si>
  <si>
    <t>电池软件欠压</t>
  </si>
  <si>
    <t>SwBatInstantOCP</t>
  </si>
  <si>
    <t>电池软件过流</t>
  </si>
  <si>
    <t>FlyingCap1OVP</t>
  </si>
  <si>
    <t>飞跨电容1过压</t>
  </si>
  <si>
    <t>FlyingCap2OVP</t>
  </si>
  <si>
    <t>飞跨电容2过压</t>
  </si>
  <si>
    <t>HwOCP</t>
  </si>
  <si>
    <t>硬件过流</t>
  </si>
  <si>
    <t>unrecoverBusAvgOV</t>
  </si>
  <si>
    <t>永久母线过压</t>
  </si>
  <si>
    <t>unrecoverBatAvgUV</t>
  </si>
  <si>
    <t>永久电池欠压</t>
  </si>
  <si>
    <t>unrecoverOCPInstant</t>
  </si>
  <si>
    <t>永久过流</t>
  </si>
  <si>
    <t>unrecoverHwOCP</t>
  </si>
  <si>
    <t>永久硬件过流</t>
  </si>
  <si>
    <t>FlyingCap3OVP</t>
  </si>
  <si>
    <t>飞跨电容3过压</t>
  </si>
  <si>
    <t>FlyingCap4OVP</t>
  </si>
  <si>
    <t>飞跨电容4过压</t>
  </si>
  <si>
    <t>FlyingCap1UVP</t>
  </si>
  <si>
    <t>飞跨电容1欠压</t>
  </si>
  <si>
    <t>FlyingCap2UVP</t>
  </si>
  <si>
    <t>飞跨电容2欠压</t>
  </si>
  <si>
    <t>unrecoverRelay1Fail</t>
  </si>
  <si>
    <t>继电器1永久故障</t>
  </si>
  <si>
    <t>unrecoverRelay2Fail</t>
  </si>
  <si>
    <t>继电器2永久故障</t>
  </si>
  <si>
    <t>FlyingCap3UVP</t>
  </si>
  <si>
    <t>飞跨电容3欠压</t>
  </si>
  <si>
    <t>FlyingCap4UVP</t>
  </si>
  <si>
    <t>飞跨电容4欠压</t>
  </si>
  <si>
    <t>unrecoverBatActFail</t>
  </si>
  <si>
    <t>永久电池激活失败</t>
  </si>
  <si>
    <t>unrecoverBusRPP</t>
  </si>
  <si>
    <t>永久性BUS反接</t>
  </si>
  <si>
    <t>BatteryStateErr</t>
  </si>
  <si>
    <t>电池状态错误</t>
  </si>
  <si>
    <t>PWMModeErr</t>
  </si>
  <si>
    <t>PWM模式错误</t>
  </si>
  <si>
    <t>BMSVerionErr</t>
  </si>
  <si>
    <t>BMS版本错误</t>
  </si>
  <si>
    <t>BMSOVOCP</t>
  </si>
  <si>
    <t>BMS过压过流故障</t>
  </si>
  <si>
    <t>SwBatAvgOCP</t>
  </si>
  <si>
    <t>电池平均值过流保护</t>
  </si>
  <si>
    <t>SwAvgOverloadP</t>
  </si>
  <si>
    <t>平均值过载保护</t>
  </si>
  <si>
    <t>SwCBCOCP</t>
  </si>
  <si>
    <t>软件CBC过流保护</t>
  </si>
  <si>
    <t>Battery reverse connection</t>
  </si>
  <si>
    <t>Fuse fault</t>
  </si>
  <si>
    <t>Modified date</t>
  </si>
  <si>
    <t>Address</t>
  </si>
  <si>
    <t>Modification description</t>
  </si>
  <si>
    <t>0x0940</t>
  </si>
  <si>
    <t>Add Bit4</t>
  </si>
  <si>
    <t>0x0404</t>
  </si>
  <si>
    <t>Add 2 new status descriptions</t>
  </si>
  <si>
    <t>0x09C0</t>
  </si>
  <si>
    <t>Add Bit3</t>
  </si>
  <si>
    <t>0x09DB-0x09DE</t>
  </si>
  <si>
    <t>Add parameters</t>
  </si>
  <si>
    <t>0x2006</t>
  </si>
  <si>
    <t>Update value definition description</t>
  </si>
  <si>
    <t>0x102D</t>
  </si>
  <si>
    <t>Add CT automatic calibration register</t>
  </si>
  <si>
    <t>Add Bit5</t>
  </si>
  <si>
    <t>0x0914-0x0915</t>
  </si>
  <si>
    <t>Fault2-byte1-bit6</t>
  </si>
  <si>
    <t>Add fault</t>
  </si>
  <si>
    <t>Fault3-byte1-bit6</t>
  </si>
  <si>
    <t>0x1046</t>
  </si>
  <si>
    <t>Add battery protocol type</t>
  </si>
  <si>
    <t>0x1038</t>
  </si>
  <si>
    <t>Add address</t>
  </si>
  <si>
    <t>0xA07C-0xA07F</t>
  </si>
  <si>
    <t>Fault3-byte0-bit5</t>
  </si>
  <si>
    <t>Add InverterSoftStartFail</t>
  </si>
  <si>
    <t>Fault3-byte1-bit7</t>
  </si>
  <si>
    <t>Add SNTypeFault</t>
  </si>
  <si>
    <t>Fault9-byte1-bit5</t>
  </si>
  <si>
    <t>Add unrecoverSpdFail(DC)</t>
  </si>
  <si>
    <t>Fault9-byte1-bit6</t>
  </si>
  <si>
    <t>Add unrecoverSpdFail(AC)</t>
  </si>
  <si>
    <t>Fault2-byte0-bit1</t>
  </si>
  <si>
    <t>Modify fault name</t>
  </si>
  <si>
    <t>Fault2-byte1-bit0</t>
  </si>
  <si>
    <t>Add HwADFaultDCI(DC)</t>
  </si>
  <si>
    <t>Fault2-byte1-bit1</t>
  </si>
  <si>
    <t>Add HwADFaultIdcBranch</t>
  </si>
  <si>
    <t>Fault10-byte1-bit4</t>
  </si>
  <si>
    <t>Fault10-byte1-bit5</t>
  </si>
  <si>
    <t>Add BMS2CommunicatonFault</t>
  </si>
  <si>
    <t>Fault10-byte1-bit6</t>
  </si>
  <si>
    <t>Add BMS3CommunicatonFault</t>
  </si>
  <si>
    <t>Fault10-byte1-bit7</t>
  </si>
  <si>
    <t>Add BMS4CommunicatonFault</t>
  </si>
  <si>
    <t>Fault10-byte0-bit7</t>
  </si>
  <si>
    <t>Add SafetyVerFault</t>
  </si>
  <si>
    <t>0x803C-0x803F</t>
  </si>
  <si>
    <t>0x9000-0x9FFF</t>
  </si>
  <si>
    <t>Add BMS transparent transmission area</t>
  </si>
  <si>
    <t>0x06D1-0x06E2</t>
  </si>
  <si>
    <t>Fault5-byte1-bit1</t>
  </si>
  <si>
    <t>Add FlyingCapOVP</t>
  </si>
  <si>
    <t>0x08C8-0x08CC</t>
  </si>
  <si>
    <t>Add safety parameters</t>
  </si>
  <si>
    <t>0x0A04-0x0A05</t>
  </si>
  <si>
    <t>0x1050</t>
  </si>
  <si>
    <t>Voltage accuracy problem correction</t>
  </si>
  <si>
    <t>New package ID in the real-time data section of the BMS transparent transmission area</t>
  </si>
  <si>
    <t>0x4B0-0x4B9</t>
  </si>
  <si>
    <t>0x522-0x527</t>
  </si>
  <si>
    <t>Fault11-byte1-bit7</t>
  </si>
  <si>
    <t>0x1039-0x103D</t>
  </si>
  <si>
    <r>
      <rPr>
        <sz val="11"/>
        <color theme="1"/>
        <rFont val="Tahoma"/>
        <charset val="134"/>
      </rPr>
      <t>0x0901</t>
    </r>
    <r>
      <rPr>
        <sz val="11"/>
        <color theme="1"/>
        <rFont val="宋体"/>
        <charset val="134"/>
      </rPr>
      <t>，</t>
    </r>
    <r>
      <rPr>
        <sz val="11"/>
        <color theme="1"/>
        <rFont val="Tahoma"/>
        <charset val="134"/>
      </rPr>
      <t>0x0A03</t>
    </r>
  </si>
  <si>
    <t>Update the value range of the original address</t>
  </si>
  <si>
    <t>0x1052</t>
  </si>
  <si>
    <t>Add battery parameter address</t>
  </si>
  <si>
    <t>0x1054-0x1056</t>
  </si>
  <si>
    <t>0x1023</t>
  </si>
  <si>
    <t>0x1024</t>
  </si>
  <si>
    <t>Original address unit update</t>
  </si>
  <si>
    <t>0x1084-0x108C</t>
  </si>
  <si>
    <t>Add arc configuration address</t>
  </si>
  <si>
    <t>0xA070-0xA075</t>
  </si>
  <si>
    <t>0x0780-0x07BF</t>
  </si>
  <si>
    <t>Add arc real-time information area</t>
  </si>
  <si>
    <t>0x2007-0x200B</t>
  </si>
  <si>
    <t>Add new safety country name address</t>
  </si>
  <si>
    <t>0x0432-0x043A</t>
  </si>
  <si>
    <t>Add fault information address</t>
  </si>
  <si>
    <t>Fault6-byte1-bit0</t>
  </si>
  <si>
    <t>Add SwPvOCP</t>
  </si>
  <si>
    <t>Fault26/27</t>
  </si>
  <si>
    <t>Add AFCI fault</t>
  </si>
  <si>
    <t>0x9005</t>
  </si>
  <si>
    <t>Date register type problem fixed</t>
  </si>
  <si>
    <t>0x9051-0x906A, 0x9079, 0x9091-0x90AA, 0x90B4</t>
  </si>
  <si>
    <t>Accuracy change</t>
  </si>
  <si>
    <t>0x907A</t>
  </si>
  <si>
    <t>0x1105-0x110B</t>
  </si>
  <si>
    <t>0x04BA-0x04BC</t>
  </si>
  <si>
    <t>0x108D-0x108E</t>
  </si>
  <si>
    <t>Fault11-byte1-bit6</t>
  </si>
  <si>
    <t>Add FanFault7</t>
  </si>
  <si>
    <t>Fault12-byte0-bit6</t>
  </si>
  <si>
    <t>Add BMS VerFault</t>
  </si>
  <si>
    <t>Fault12-byte0-bit7</t>
  </si>
  <si>
    <t>Add BMS CAN VerFault</t>
  </si>
  <si>
    <t>Fault12-byte1-bit0</t>
  </si>
  <si>
    <t>Add BMS CAN VerLow</t>
  </si>
  <si>
    <t>Fault12-byte1-bit4</t>
  </si>
  <si>
    <t>Add AFCICommLose</t>
  </si>
  <si>
    <t>Fault12-byte1-bit5</t>
  </si>
  <si>
    <t>Add DCArcingAlarmFault</t>
  </si>
  <si>
    <t>Fault7-byte1-bit0</t>
  </si>
  <si>
    <t>Add MeterCommFault</t>
  </si>
  <si>
    <t>0x118D-0x1190,
0x1197-0x119A,
0x11A1-0x11A4</t>
  </si>
  <si>
    <t>Data type update</t>
  </si>
  <si>
    <t>0x1035</t>
  </si>
  <si>
    <t>Update the register value range and value definition</t>
  </si>
  <si>
    <t>Fault6-byte1-bit1</t>
  </si>
  <si>
    <t>Add IbalanceOCP</t>
  </si>
  <si>
    <t>Fix the accuracy problem</t>
  </si>
  <si>
    <t>Fault1-byte1-bit3</t>
  </si>
  <si>
    <t>Field name correction</t>
  </si>
  <si>
    <t>Fault1-byte1-bit4</t>
  </si>
  <si>
    <t>Added anti-backflow overload fault</t>
  </si>
  <si>
    <t>Fault8-byte1-bit3</t>
  </si>
  <si>
    <t>0x460-0x465</t>
  </si>
  <si>
    <t>Added safety version number register</t>
  </si>
  <si>
    <t>0x0951-0x0960</t>
  </si>
  <si>
    <t>Add new safety parameter address</t>
  </si>
  <si>
    <t>0x0980</t>
  </si>
  <si>
    <t>Added bit field definition to the original address</t>
  </si>
  <si>
    <t>0x0981</t>
  </si>
  <si>
    <t>Maximum and minimum value corrections, please check the remarks</t>
  </si>
  <si>
    <t>0x0982</t>
  </si>
  <si>
    <t>0x0993</t>
  </si>
  <si>
    <t>Update the original address field, unit, and remarks</t>
  </si>
  <si>
    <t>0x0995</t>
  </si>
  <si>
    <t>Original address lot, remarks update</t>
  </si>
  <si>
    <t>0x0996</t>
  </si>
  <si>
    <t>Update the original address field, type, remarks</t>
  </si>
  <si>
    <t>0x09A1</t>
  </si>
  <si>
    <t>New safety parameter address</t>
  </si>
  <si>
    <t>0x0A00</t>
  </si>
  <si>
    <t>0x05C4</t>
  </si>
  <si>
    <t>Add the total PV power address</t>
  </si>
  <si>
    <t>0x0667-0x0669</t>
  </si>
  <si>
    <t>Add battery summary information address</t>
  </si>
  <si>
    <t>0x0916</t>
  </si>
  <si>
    <t>Add the voltage drop time address</t>
  </si>
  <si>
    <t>Add Bit6</t>
  </si>
  <si>
    <t>0x0961-0x0962</t>
  </si>
  <si>
    <t>Add frequency address of over and under frequency power crossing point</t>
  </si>
  <si>
    <t>0x1060</t>
  </si>
  <si>
    <t>Add PCC power acquisition device configuration address</t>
  </si>
  <si>
    <t>Fault4-byte1-bit5</t>
  </si>
  <si>
    <t>Increase the fault bit</t>
  </si>
  <si>
    <t>0x1098-0x109C</t>
  </si>
  <si>
    <t>Add PID configuration address</t>
  </si>
  <si>
    <t>0x110F</t>
  </si>
  <si>
    <t>Add PID control address</t>
  </si>
  <si>
    <t>Fault12-byte1-bit6</t>
  </si>
  <si>
    <r>
      <rPr>
        <sz val="11"/>
        <color theme="1"/>
        <rFont val="Tahoma"/>
        <charset val="134"/>
      </rPr>
      <t>0</t>
    </r>
    <r>
      <rPr>
        <sz val="11"/>
        <color theme="1"/>
        <rFont val="Tahoma"/>
        <charset val="134"/>
      </rPr>
      <t>x044C</t>
    </r>
  </si>
  <si>
    <t>Change from reserved address to valid serial number address</t>
  </si>
  <si>
    <t>0x0470-0x0476</t>
  </si>
  <si>
    <t>Added 2 valid serial number addresses, and 5 reserved addresses</t>
  </si>
  <si>
    <t>0x10A0-0x10A1</t>
  </si>
  <si>
    <t>Add PLC enable and configuration address</t>
  </si>
  <si>
    <r>
      <rPr>
        <sz val="11"/>
        <color theme="1"/>
        <rFont val="Tahoma"/>
        <charset val="134"/>
      </rPr>
      <t>0x10A5</t>
    </r>
    <r>
      <rPr>
        <sz val="11"/>
        <color theme="1"/>
        <rFont val="Tahoma"/>
        <charset val="134"/>
      </rPr>
      <t>-0x10A</t>
    </r>
    <r>
      <rPr>
        <sz val="11"/>
        <color theme="1"/>
        <rFont val="Tahoma"/>
        <charset val="134"/>
      </rPr>
      <t>6</t>
    </r>
  </si>
  <si>
    <t>Added BLE enable and configuration address</t>
  </si>
  <si>
    <t>0x10B0-0x10A4</t>
  </si>
  <si>
    <t>Modify PID enable and configuration address</t>
  </si>
  <si>
    <t>0x8027</t>
  </si>
  <si>
    <t>0x8028-0x802E</t>
  </si>
  <si>
    <t>Added 2 factory effective serial number addresses, and 5 reserved addresses</t>
  </si>
  <si>
    <t>0x802F-0x8032</t>
  </si>
  <si>
    <t>Newly added peripheral configuration address and peripheral configuration BIT correspondence table</t>
  </si>
  <si>
    <t>0xA06A</t>
  </si>
  <si>
    <t>Add remote reset command</t>
  </si>
  <si>
    <t>Fault12-byte1-bit7</t>
  </si>
  <si>
    <t>Added PLC heartbeat failure</t>
  </si>
  <si>
    <t>0x1108</t>
  </si>
  <si>
    <t>Change the address data type to signed</t>
  </si>
  <si>
    <r>
      <rPr>
        <sz val="11"/>
        <color theme="1"/>
        <rFont val="Tahoma"/>
        <charset val="134"/>
      </rPr>
      <t>Fault13</t>
    </r>
    <r>
      <rPr>
        <sz val="11"/>
        <color theme="1"/>
        <rFont val="宋体"/>
        <charset val="134"/>
      </rPr>
      <t>、</t>
    </r>
    <r>
      <rPr>
        <sz val="11"/>
        <color theme="1"/>
        <rFont val="Tahoma"/>
        <charset val="134"/>
      </rPr>
      <t>Fault14</t>
    </r>
  </si>
  <si>
    <t>Alarm name change</t>
  </si>
  <si>
    <t>0x0040-0x0043</t>
  </si>
  <si>
    <t>Add agreement "general" area</t>
  </si>
  <si>
    <t>0x0044</t>
  </si>
  <si>
    <t>Add protocol version number</t>
  </si>
  <si>
    <t>Fault8-byte1-bit0
Fault8-byte1-bit1</t>
  </si>
  <si>
    <t>Add lightning protection failure (DC) and lightning protection failure (AC)</t>
  </si>
  <si>
    <t>Update protocol version definition</t>
  </si>
  <si>
    <t>0x0045-0x0047</t>
  </si>
  <si>
    <t>Add chipset code</t>
  </si>
  <si>
    <t>Add Bit7 definition</t>
  </si>
  <si>
    <t>Add mode definition: phase power mode</t>
  </si>
  <si>
    <t>0x1034</t>
  </si>
  <si>
    <t>Language definition</t>
  </si>
  <si>
    <t>0x1061</t>
  </si>
  <si>
    <t>Add resonance detection sensitivity register</t>
  </si>
  <si>
    <t>0x1110</t>
  </si>
  <si>
    <t>Add mode definition: off-grid mode</t>
  </si>
  <si>
    <t>0x1144-0x1146</t>
  </si>
  <si>
    <t>Added off-grid mode register</t>
  </si>
  <si>
    <t>0x203D-0x203F</t>
  </si>
  <si>
    <t>Add target chip definition: PCU (Power Control Unit) and BMS (Battery Management System)</t>
  </si>
  <si>
    <t>0x7000-0x707F</t>
  </si>
  <si>
    <t>Add ODM data customization area</t>
  </si>
  <si>
    <t>ID91</t>
  </si>
  <si>
    <t>Add resonance protection ID</t>
  </si>
  <si>
    <t>ID106</t>
  </si>
  <si>
    <t>Add serial number model error ID</t>
  </si>
  <si>
    <t>0x8020</t>
  </si>
  <si>
    <t>Address misalignment problem fixed</t>
  </si>
  <si>
    <t>0x1051</t>
  </si>
  <si>
    <t>Register definition update</t>
  </si>
  <si>
    <t>0x1057-0x105A</t>
  </si>
  <si>
    <t>Add lead-acid battery related registers</t>
  </si>
  <si>
    <t>0x100C</t>
  </si>
  <si>
    <t>Fault1-byte1-bit5</t>
  </si>
  <si>
    <t>Add voltage unbalance fault</t>
  </si>
  <si>
    <t>Fault3-byte0-bit6</t>
  </si>
  <si>
    <t>Add arc protection</t>
  </si>
  <si>
    <t>Fault3-byte0-bit7</t>
  </si>
  <si>
    <t>Add weak light detection fault</t>
  </si>
  <si>
    <t>Fault6-byte1-bit2</t>
  </si>
  <si>
    <t>Change to resonance protection</t>
  </si>
  <si>
    <t>Fault6-byte1-bit3</t>
  </si>
  <si>
    <t>Add anchor current limit protection</t>
  </si>
  <si>
    <t>Fault7-byte1-bit1</t>
  </si>
  <si>
    <t>Add serial number model fault</t>
  </si>
  <si>
    <t>Remove arc alarm</t>
  </si>
  <si>
    <r>
      <rPr>
        <sz val="11"/>
        <color rgb="FFFF0000"/>
        <rFont val="Tahoma"/>
        <charset val="134"/>
      </rPr>
      <t>PCU</t>
    </r>
    <r>
      <rPr>
        <sz val="11"/>
        <color rgb="FFFF0000"/>
        <rFont val="宋体"/>
        <charset val="134"/>
      </rPr>
      <t>故障位说明</t>
    </r>
  </si>
  <si>
    <t>Add fault description page</t>
  </si>
  <si>
    <t>Add new status</t>
  </si>
  <si>
    <t>0x0466-0x046A</t>
  </si>
  <si>
    <t>Add AFCI version</t>
  </si>
  <si>
    <r>
      <rPr>
        <sz val="11"/>
        <color rgb="FFFF0000"/>
        <rFont val="Tahoma"/>
        <charset val="134"/>
      </rPr>
      <t>0x0510</t>
    </r>
    <r>
      <rPr>
        <sz val="11"/>
        <color rgb="FFFF0000"/>
        <rFont val="宋体"/>
        <charset val="134"/>
      </rPr>
      <t>、</t>
    </r>
    <r>
      <rPr>
        <sz val="11"/>
        <color rgb="FFFF0000"/>
        <rFont val="Tahoma"/>
        <charset val="134"/>
      </rPr>
      <t>0x0518</t>
    </r>
    <r>
      <rPr>
        <sz val="11"/>
        <color rgb="FFFF0000"/>
        <rFont val="宋体"/>
        <charset val="134"/>
      </rPr>
      <t>、</t>
    </r>
    <r>
      <rPr>
        <sz val="11"/>
        <color rgb="FFFF0000"/>
        <rFont val="Tahoma"/>
        <charset val="134"/>
      </rPr>
      <t>0x0520</t>
    </r>
  </si>
  <si>
    <t>Modify the field for emergency load voltage</t>
  </si>
  <si>
    <t>0x06E3-0x06EC</t>
  </si>
  <si>
    <t>Add internal information register</t>
  </si>
  <si>
    <t>0x0744-0x0763</t>
  </si>
  <si>
    <t>Add group string 3 and 4 way current</t>
  </si>
  <si>
    <t>0x0784-0x07A1</t>
  </si>
  <si>
    <t>Modify arc pull information field</t>
  </si>
  <si>
    <t>Update Register Definition</t>
  </si>
  <si>
    <t>0x1085-0x1092</t>
  </si>
  <si>
    <t>Modify arc configuration field</t>
  </si>
  <si>
    <t>Add mode definition: generator mode</t>
  </si>
  <si>
    <t>0x2039-0x203C</t>
  </si>
  <si>
    <t>New register support one-to-many upgrade and silent download</t>
  </si>
  <si>
    <t>0x6000-0x6FFF</t>
  </si>
  <si>
    <t>New PCU data area</t>
  </si>
  <si>
    <t>0x7000</t>
  </si>
  <si>
    <t>Update Definition</t>
  </si>
  <si>
    <t>中文</t>
  </si>
  <si>
    <t>英文</t>
  </si>
  <si>
    <t>PCU version inconsistency</t>
  </si>
  <si>
    <t>PID异常输出</t>
  </si>
  <si>
    <r>
      <rPr>
        <sz val="11"/>
        <color rgb="FFFF0000"/>
        <rFont val="Tahoma"/>
        <charset val="134"/>
      </rPr>
      <t>PV</t>
    </r>
    <r>
      <rPr>
        <sz val="11"/>
        <color rgb="FFFF0000"/>
        <rFont val="宋体"/>
        <charset val="134"/>
      </rPr>
      <t>支路软件过流</t>
    </r>
  </si>
  <si>
    <r>
      <rPr>
        <sz val="11"/>
        <color rgb="FFFF0000"/>
        <rFont val="Tahoma"/>
        <charset val="134"/>
      </rPr>
      <t>R</t>
    </r>
    <r>
      <rPr>
        <sz val="11"/>
        <color rgb="FFFF0000"/>
        <rFont val="宋体"/>
        <charset val="134"/>
      </rPr>
      <t>相应急负载电压</t>
    </r>
  </si>
  <si>
    <r>
      <rPr>
        <sz val="11"/>
        <color rgb="FFFF0000"/>
        <rFont val="Tahoma"/>
        <charset val="134"/>
      </rPr>
      <t>S</t>
    </r>
    <r>
      <rPr>
        <sz val="11"/>
        <color rgb="FFFF0000"/>
        <rFont val="宋体"/>
        <charset val="134"/>
      </rPr>
      <t>相应急负载电压</t>
    </r>
  </si>
  <si>
    <r>
      <rPr>
        <sz val="11"/>
        <color rgb="FFFF0000"/>
        <rFont val="Tahoma"/>
        <charset val="134"/>
      </rPr>
      <t>T</t>
    </r>
    <r>
      <rPr>
        <sz val="11"/>
        <color rgb="FFFF0000"/>
        <rFont val="宋体"/>
        <charset val="134"/>
      </rPr>
      <t>相应急负载电压</t>
    </r>
  </si>
  <si>
    <t>变更为谐振保护</t>
  </si>
  <si>
    <t>Charge soft start failure</t>
  </si>
  <si>
    <t>地址错位问题修复</t>
  </si>
  <si>
    <t>Battery unbalance alarm</t>
  </si>
  <si>
    <t>Battery over-voltage alarm</t>
  </si>
  <si>
    <t>电池接反</t>
  </si>
  <si>
    <t>Battery undervoltage alarm</t>
  </si>
  <si>
    <t>电弧关机保护</t>
  </si>
  <si>
    <t>电网电压不平衡</t>
  </si>
  <si>
    <t>Discharge soft start failure</t>
  </si>
  <si>
    <t>更新定义</t>
  </si>
  <si>
    <t>更新寄存器定义</t>
  </si>
  <si>
    <t>Ambient temperature over-temperature alarm</t>
  </si>
  <si>
    <t>寄存器定义更新</t>
  </si>
  <si>
    <t>Prohibit charging alarm</t>
  </si>
  <si>
    <t>Prohibit discharge alarm</t>
  </si>
  <si>
    <t>零地电压过高</t>
  </si>
  <si>
    <t>Bus over-voltage alarm</t>
  </si>
  <si>
    <t>Bus undervoltage alarm</t>
  </si>
  <si>
    <t>逆变软启失败故障</t>
  </si>
  <si>
    <t>熔断故障</t>
  </si>
  <si>
    <t>软件逐波限流保护</t>
  </si>
  <si>
    <t>弱光检测失败</t>
  </si>
  <si>
    <t>Heatsink 1 over-temperature alarm</t>
  </si>
  <si>
    <t>Heatsink 2 over temperature alarm</t>
  </si>
  <si>
    <t>删除电弧报警</t>
  </si>
  <si>
    <r>
      <rPr>
        <sz val="11"/>
        <color rgb="FFFF0000"/>
        <rFont val="宋体"/>
        <charset val="134"/>
      </rPr>
      <t>新增</t>
    </r>
    <r>
      <rPr>
        <sz val="11"/>
        <color rgb="FFFF0000"/>
        <rFont val="Tahoma"/>
        <charset val="134"/>
      </rPr>
      <t>PCU</t>
    </r>
    <r>
      <rPr>
        <sz val="11"/>
        <color rgb="FFFF0000"/>
        <rFont val="宋体"/>
        <charset val="134"/>
      </rPr>
      <t>数据区</t>
    </r>
  </si>
  <si>
    <t>新增寄存器支持一对多升级和静默下载</t>
  </si>
  <si>
    <t>修改电弧配置字段</t>
  </si>
  <si>
    <t>修改拉弧信息字段</t>
  </si>
  <si>
    <t>修改字段为应急负载电压</t>
  </si>
  <si>
    <t>硬件版本不匹配</t>
  </si>
  <si>
    <t>增加AFCI版本</t>
  </si>
  <si>
    <t>增加电弧保护</t>
  </si>
  <si>
    <t>增加电压不平衡故障</t>
  </si>
  <si>
    <t>增加故障说明页</t>
  </si>
  <si>
    <t>增加模式定义：发电机模式</t>
  </si>
  <si>
    <t>增加内部信息寄存器</t>
  </si>
  <si>
    <t>增加铅酸电池相关寄存器</t>
  </si>
  <si>
    <t>增加弱光检测故障</t>
  </si>
  <si>
    <t>增加新状态</t>
  </si>
  <si>
    <t>增加序列号机型故障</t>
  </si>
  <si>
    <t>增加主播限流保护</t>
  </si>
  <si>
    <r>
      <rPr>
        <sz val="11"/>
        <color rgb="FFFF0000"/>
        <rFont val="宋体"/>
        <charset val="134"/>
      </rPr>
      <t>增加组串</t>
    </r>
    <r>
      <rPr>
        <sz val="11"/>
        <color rgb="FFFF0000"/>
        <rFont val="Tahoma"/>
        <charset val="134"/>
      </rPr>
      <t>3</t>
    </r>
    <r>
      <rPr>
        <sz val="11"/>
        <color rgb="FFFF0000"/>
        <rFont val="宋体"/>
        <charset val="134"/>
      </rPr>
      <t>、</t>
    </r>
    <r>
      <rPr>
        <sz val="11"/>
        <color rgb="FFFF0000"/>
        <rFont val="Tahoma"/>
        <charset val="134"/>
      </rPr>
      <t>4</t>
    </r>
    <r>
      <rPr>
        <sz val="11"/>
        <color rgb="FFFF0000"/>
        <rFont val="宋体"/>
        <charset val="134"/>
      </rPr>
      <t>路电流</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</si>
</sst>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_);[Red]\(0\)"/>
    <numFmt numFmtId="165" formatCode="&quot;￥&quot;#,##0.00_);[Red]\(&quot;￥&quot;#,##0.00\)"/>
  </numFmts>
  <fonts count="32">
    <font>
      <sz val="11"/>
      <color theme="1"/>
      <name val="Tahoma"/>
      <charset val="134"/>
    </font>
    <font>
      <sz val="11"/>
      <color theme="1"/>
      <name val="宋体"/>
      <charset val="134"/>
    </font>
    <font>
      <sz val="11"/>
      <color theme="1"/>
      <name val="Arial"/>
      <charset val="134"/>
    </font>
    <font>
      <sz val="11"/>
      <color rgb="FFFF0000"/>
      <name val="Tahoma"/>
      <charset val="134"/>
    </font>
    <font>
      <sz val="11"/>
      <color rgb="FF00B050"/>
      <name val="Tahoma"/>
      <charset val="134"/>
    </font>
    <font>
      <sz val="11"/>
      <color rgb="FF000000"/>
      <name val="Times New Roman"/>
      <charset val="134"/>
    </font>
    <font>
      <sz val="11"/>
      <color rgb="FF000000"/>
      <name val="Tahoma"/>
      <charset val="134"/>
    </font>
    <font>
      <sz val="11"/>
      <color rgb="FF000000"/>
      <name val="宋体"/>
      <charset val="134"/>
    </font>
    <font>
      <sz val="11"/>
      <color theme="1"/>
      <name val="微软雅黑"/>
      <charset val="134"/>
    </font>
    <font>
      <sz val="11"/>
      <color rgb="FF000000"/>
      <name val="微软雅黑"/>
      <charset val="134"/>
    </font>
    <font>
      <sz val="11"/>
      <name val="微软雅黑"/>
      <charset val="134"/>
    </font>
    <font>
      <sz val="11"/>
      <name val="Arial"/>
      <charset val="134"/>
    </font>
    <font>
      <sz val="11"/>
      <name val="Tahoma"/>
      <charset val="134"/>
    </font>
    <font>
      <sz val="10.5"/>
      <color theme="1"/>
      <name val="宋体"/>
      <charset val="134"/>
    </font>
    <font>
      <sz val="10.5"/>
      <color theme="1"/>
      <name val="Arial"/>
      <charset val="134"/>
    </font>
    <font>
      <sz val="10.5"/>
      <name val="Arial"/>
      <charset val="134"/>
    </font>
    <font>
      <strike/>
      <sz val="11"/>
      <name val="Tahoma"/>
      <charset val="134"/>
    </font>
    <font>
      <strike/>
      <sz val="11"/>
      <name val="Arial"/>
      <charset val="134"/>
    </font>
    <font>
      <strike/>
      <sz val="11"/>
      <color theme="1"/>
      <name val="Tahoma"/>
      <charset val="134"/>
    </font>
    <font>
      <strike/>
      <sz val="11"/>
      <color theme="1"/>
      <name val="Arial"/>
      <charset val="134"/>
    </font>
    <font>
      <sz val="11"/>
      <color rgb="FFFF0000"/>
      <name val="Arial"/>
      <charset val="134"/>
    </font>
    <font>
      <sz val="11"/>
      <color rgb="FF00B050"/>
      <name val="Arial"/>
      <charset val="134"/>
    </font>
    <font>
      <sz val="11"/>
      <color rgb="FF000000"/>
      <name val="Arial"/>
      <charset val="134"/>
    </font>
    <font>
      <sz val="10"/>
      <color theme="1"/>
      <name val="Arial"/>
      <charset val="134"/>
    </font>
    <font>
      <sz val="11"/>
      <color rgb="FFC00000"/>
      <name val="Arial"/>
      <charset val="134"/>
    </font>
    <font>
      <sz val="10"/>
      <color rgb="FFFF0000"/>
      <name val="Arial"/>
      <charset val="134"/>
    </font>
    <font>
      <b/>
      <sz val="11"/>
      <color theme="1"/>
      <name val="Arial"/>
      <charset val="134"/>
    </font>
    <font>
      <sz val="11"/>
      <color theme="1"/>
      <name val="Calibri"/>
      <charset val="134"/>
      <scheme val="minor"/>
    </font>
    <font>
      <sz val="11"/>
      <color theme="1"/>
      <name val="Tahoma"/>
      <charset val="134"/>
    </font>
    <font>
      <sz val="11"/>
      <color rgb="FFFF0000"/>
      <name val="宋体"/>
      <charset val="134"/>
    </font>
    <font>
      <b/>
      <sz val="9"/>
      <name val="宋体"/>
      <charset val="134"/>
    </font>
    <font>
      <sz val="9"/>
      <name val="宋体"/>
      <charset val="134"/>
    </font>
  </fonts>
  <fills count="11">
    <fill>
      <patternFill patternType="none"/>
    </fill>
    <fill>
      <patternFill patternType="gray125"/>
    </fill>
    <fill>
      <patternFill patternType="solid">
        <fgColor theme="0" tint="-0.14996795556505021"/>
        <bgColor indexed="64"/>
      </patternFill>
    </fill>
    <fill>
      <patternFill patternType="solid">
        <fgColor rgb="FFFFFF00"/>
        <bgColor indexed="64"/>
      </patternFill>
    </fill>
    <fill>
      <patternFill patternType="solid">
        <fgColor theme="0"/>
        <bgColor indexed="64"/>
      </patternFill>
    </fill>
    <fill>
      <patternFill patternType="solid">
        <fgColor rgb="FFD9D9D9"/>
        <bgColor indexed="64"/>
      </patternFill>
    </fill>
    <fill>
      <patternFill patternType="solid">
        <fgColor theme="0" tint="-0.1498764000366222"/>
        <bgColor indexed="64"/>
      </patternFill>
    </fill>
    <fill>
      <patternFill patternType="solid">
        <fgColor rgb="FF92D050"/>
        <bgColor indexed="64"/>
      </patternFill>
    </fill>
    <fill>
      <patternFill patternType="solid">
        <fgColor theme="6" tint="0.39985351115451523"/>
        <bgColor indexed="64"/>
      </patternFill>
    </fill>
    <fill>
      <patternFill patternType="solid">
        <fgColor theme="0" tint="-0.249977111117893"/>
        <bgColor indexed="64"/>
      </patternFill>
    </fill>
    <fill>
      <patternFill patternType="solid">
        <fgColor theme="6" tint="0.39994506668294322"/>
        <bgColor indexed="64"/>
      </patternFill>
    </fill>
  </fills>
  <borders count="27">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top style="thin">
        <color rgb="FF000000"/>
      </top>
      <bottom style="thin">
        <color rgb="FF000000"/>
      </bottom>
      <diagonal/>
    </border>
    <border>
      <left style="thin">
        <color auto="1"/>
      </left>
      <right style="thin">
        <color auto="1"/>
      </right>
      <top style="thin">
        <color auto="1"/>
      </top>
      <bottom style="thin">
        <color auto="1"/>
      </bottom>
      <diagonal/>
    </border>
    <border>
      <left/>
      <right style="thin">
        <color theme="0" tint="-0.34998626667073579"/>
      </right>
      <top style="thin">
        <color theme="0" tint="-0.34998626667073579"/>
      </top>
      <bottom style="thin">
        <color theme="0" tint="-0.34998626667073579"/>
      </bottom>
      <diagonal/>
    </border>
    <border>
      <left style="thin">
        <color rgb="FF000000"/>
      </left>
      <right style="thin">
        <color rgb="FF000000"/>
      </right>
      <top/>
      <bottom style="thin">
        <color rgb="FF000000"/>
      </bottom>
      <diagonal/>
    </border>
    <border>
      <left style="thin">
        <color auto="1"/>
      </left>
      <right style="thin">
        <color auto="1"/>
      </right>
      <top style="thin">
        <color rgb="FF000000"/>
      </top>
      <bottom/>
      <diagonal/>
    </border>
    <border>
      <left/>
      <right style="thin">
        <color rgb="FF000000"/>
      </right>
      <top style="thin">
        <color rgb="FF000000"/>
      </top>
      <bottom style="thin">
        <color rgb="FF000000"/>
      </bottom>
      <diagonal/>
    </border>
    <border>
      <left style="thin">
        <color auto="1"/>
      </left>
      <right style="thin">
        <color auto="1"/>
      </right>
      <top/>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rgb="FFA6A6A6"/>
      </left>
      <right style="thin">
        <color rgb="FFA6A6A6"/>
      </right>
      <top style="thin">
        <color rgb="FFA6A6A6"/>
      </top>
      <bottom style="thin">
        <color rgb="FFA6A6A6"/>
      </bottom>
      <diagonal/>
    </border>
    <border>
      <left style="thin">
        <color rgb="FFA6A6A6"/>
      </left>
      <right style="thin">
        <color rgb="FFA6A6A6"/>
      </right>
      <top style="thin">
        <color rgb="FFA6A6A6"/>
      </top>
      <bottom/>
      <diagonal/>
    </border>
    <border>
      <left style="thin">
        <color rgb="FFA6A6A6"/>
      </left>
      <right/>
      <top style="thin">
        <color rgb="FFA6A6A6"/>
      </top>
      <bottom style="thin">
        <color rgb="FFA6A6A6"/>
      </bottom>
      <diagonal/>
    </border>
    <border>
      <left style="thin">
        <color rgb="FFA6A6A6"/>
      </left>
      <right style="thin">
        <color rgb="FFA6A6A6"/>
      </right>
      <top/>
      <bottom style="thin">
        <color rgb="FFA6A6A6"/>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top style="thin">
        <color theme="0" tint="-0.34998626667073579"/>
      </top>
      <bottom style="thin">
        <color theme="0" tint="-0.34998626667073579"/>
      </bottom>
      <diagonal/>
    </border>
    <border>
      <left style="thin">
        <color theme="0" tint="-0.34998626667073579"/>
      </left>
      <right style="thin">
        <color theme="0" tint="-0.34998626667073579"/>
      </right>
      <top/>
      <bottom/>
      <diagonal/>
    </border>
    <border>
      <left/>
      <right/>
      <top style="thin">
        <color theme="0" tint="-0.34998626667073579"/>
      </top>
      <bottom style="thin">
        <color theme="0" tint="-0.34998626667073579"/>
      </bottom>
      <diagonal/>
    </border>
    <border>
      <left style="thin">
        <color rgb="FF9D9D9D"/>
      </left>
      <right style="thin">
        <color rgb="FF9D9D9D"/>
      </right>
      <top style="thin">
        <color rgb="FF9D9D9D"/>
      </top>
      <bottom style="thin">
        <color rgb="FF9D9D9D"/>
      </bottom>
      <diagonal/>
    </border>
    <border>
      <left style="thin">
        <color auto="1"/>
      </left>
      <right/>
      <top style="thin">
        <color auto="1"/>
      </top>
      <bottom style="thin">
        <color auto="1"/>
      </bottom>
      <diagonal/>
    </border>
    <border>
      <left/>
      <right/>
      <top style="thin">
        <color auto="1"/>
      </top>
      <bottom style="thin">
        <color auto="1"/>
      </bottom>
      <diagonal/>
    </border>
  </borders>
  <cellStyleXfs count="8">
    <xf numFmtId="0" fontId="0" fillId="0" borderId="0"/>
    <xf numFmtId="0" fontId="28" fillId="0" borderId="0"/>
    <xf numFmtId="0" fontId="28" fillId="0" borderId="0"/>
    <xf numFmtId="0" fontId="28" fillId="0" borderId="0"/>
    <xf numFmtId="0" fontId="28" fillId="0" borderId="0"/>
    <xf numFmtId="0" fontId="27" fillId="0" borderId="0">
      <alignment vertical="center"/>
    </xf>
    <xf numFmtId="0" fontId="28" fillId="0" borderId="0"/>
    <xf numFmtId="0" fontId="28" fillId="0" borderId="0"/>
  </cellStyleXfs>
  <cellXfs count="242">
    <xf numFmtId="0" fontId="0" fillId="0" borderId="0" xfId="0"/>
    <xf numFmtId="0" fontId="1" fillId="0" borderId="0" xfId="0" applyFont="1"/>
    <xf numFmtId="0" fontId="0" fillId="0" borderId="0" xfId="0" applyAlignment="1">
      <alignment horizontal="left"/>
    </xf>
    <xf numFmtId="0" fontId="2" fillId="2" borderId="0" xfId="0" applyFont="1" applyFill="1" applyAlignment="1">
      <alignment horizontal="left" vertical="center"/>
    </xf>
    <xf numFmtId="0" fontId="2" fillId="2" borderId="0" xfId="0" applyFont="1" applyFill="1" applyAlignment="1">
      <alignment vertical="center"/>
    </xf>
    <xf numFmtId="14" fontId="0" fillId="0" borderId="0" xfId="0" applyNumberFormat="1" applyAlignment="1">
      <alignment horizontal="left"/>
    </xf>
    <xf numFmtId="0" fontId="2" fillId="0" borderId="0" xfId="0" applyFont="1"/>
    <xf numFmtId="0" fontId="0" fillId="0" borderId="0" xfId="0" applyAlignment="1">
      <alignment wrapText="1"/>
    </xf>
    <xf numFmtId="0" fontId="2" fillId="0" borderId="0" xfId="0" applyFont="1" applyAlignment="1">
      <alignment vertical="center"/>
    </xf>
    <xf numFmtId="14" fontId="3" fillId="0" borderId="0" xfId="0" applyNumberFormat="1" applyFont="1"/>
    <xf numFmtId="0" fontId="3" fillId="0" borderId="0" xfId="0" applyFont="1"/>
    <xf numFmtId="0" fontId="4" fillId="0" borderId="0" xfId="0" applyFont="1"/>
    <xf numFmtId="0" fontId="3" fillId="0" borderId="0" xfId="0" applyFont="1" applyAlignment="1">
      <alignment wrapText="1"/>
    </xf>
    <xf numFmtId="0" fontId="0" fillId="0" borderId="1" xfId="0" applyBorder="1"/>
    <xf numFmtId="0" fontId="2" fillId="0" borderId="1" xfId="0" applyFont="1" applyBorder="1"/>
    <xf numFmtId="0" fontId="6" fillId="0" borderId="3" xfId="0" applyFont="1" applyBorder="1" applyAlignment="1">
      <alignment horizontal="center" vertical="center"/>
    </xf>
    <xf numFmtId="0" fontId="7" fillId="0" borderId="2" xfId="0" applyFont="1" applyBorder="1" applyAlignment="1">
      <alignment horizontal="center" vertical="center"/>
    </xf>
    <xf numFmtId="0" fontId="6" fillId="0" borderId="5" xfId="0" applyFont="1" applyBorder="1" applyAlignment="1">
      <alignment horizontal="center" vertical="center"/>
    </xf>
    <xf numFmtId="0" fontId="4" fillId="0" borderId="6" xfId="0" applyFont="1" applyBorder="1"/>
    <xf numFmtId="0" fontId="0" fillId="0" borderId="6" xfId="0" applyBorder="1"/>
    <xf numFmtId="0" fontId="0" fillId="0" borderId="7" xfId="0" applyBorder="1"/>
    <xf numFmtId="0" fontId="6" fillId="0" borderId="8" xfId="0" applyFont="1" applyBorder="1" applyAlignment="1">
      <alignment horizontal="center" vertical="center"/>
    </xf>
    <xf numFmtId="0" fontId="7" fillId="0" borderId="8" xfId="0" applyFont="1" applyBorder="1" applyAlignment="1">
      <alignment horizontal="center" vertical="center"/>
    </xf>
    <xf numFmtId="0" fontId="7" fillId="0" borderId="3" xfId="0" applyFont="1" applyBorder="1" applyAlignment="1">
      <alignment horizontal="center" vertical="center"/>
    </xf>
    <xf numFmtId="0" fontId="8" fillId="0" borderId="1" xfId="0" applyFont="1" applyBorder="1"/>
    <xf numFmtId="49" fontId="8" fillId="0" borderId="1" xfId="0" applyNumberFormat="1" applyFont="1" applyBorder="1" applyAlignment="1">
      <alignment horizontal="center" vertical="center"/>
    </xf>
    <xf numFmtId="0" fontId="9" fillId="0" borderId="3" xfId="0" applyFont="1" applyBorder="1" applyAlignment="1">
      <alignment horizontal="center" vertical="center"/>
    </xf>
    <xf numFmtId="0" fontId="9" fillId="3" borderId="3" xfId="0" applyFont="1" applyFill="1" applyBorder="1" applyAlignment="1">
      <alignment horizontal="center" vertical="center"/>
    </xf>
    <xf numFmtId="0" fontId="9" fillId="0" borderId="10" xfId="0" applyFont="1" applyBorder="1" applyAlignment="1">
      <alignment horizontal="center" vertical="center"/>
    </xf>
    <xf numFmtId="0" fontId="9" fillId="4" borderId="3" xfId="0" applyFont="1" applyFill="1" applyBorder="1" applyAlignment="1">
      <alignment horizontal="center" vertical="center"/>
    </xf>
    <xf numFmtId="0" fontId="8" fillId="0" borderId="12" xfId="0" applyFont="1" applyBorder="1" applyAlignment="1">
      <alignment horizontal="center" vertical="center"/>
    </xf>
    <xf numFmtId="0" fontId="8" fillId="0" borderId="6" xfId="0" applyFont="1" applyBorder="1" applyAlignment="1">
      <alignment horizontal="center" vertical="center"/>
    </xf>
    <xf numFmtId="0" fontId="8" fillId="3" borderId="6" xfId="0" applyFont="1" applyFill="1" applyBorder="1" applyAlignment="1">
      <alignment horizontal="center" vertical="center"/>
    </xf>
    <xf numFmtId="0" fontId="6" fillId="5" borderId="15" xfId="0" applyFont="1" applyFill="1" applyBorder="1" applyAlignment="1">
      <alignment horizontal="center" vertical="center"/>
    </xf>
    <xf numFmtId="0" fontId="6" fillId="5" borderId="16" xfId="0" applyFont="1" applyFill="1" applyBorder="1" applyAlignment="1">
      <alignment horizontal="center" vertical="center"/>
    </xf>
    <xf numFmtId="0" fontId="7" fillId="5" borderId="16" xfId="0" applyFont="1" applyFill="1" applyBorder="1" applyAlignment="1">
      <alignment horizontal="center" vertical="center"/>
    </xf>
    <xf numFmtId="49" fontId="7" fillId="5" borderId="16" xfId="0" applyNumberFormat="1" applyFont="1" applyFill="1" applyBorder="1" applyAlignment="1">
      <alignment horizontal="center" vertical="center"/>
    </xf>
    <xf numFmtId="0" fontId="6" fillId="0" borderId="6" xfId="0" applyFont="1" applyBorder="1" applyAlignment="1">
      <alignment horizontal="left"/>
    </xf>
    <xf numFmtId="49" fontId="6" fillId="0" borderId="6" xfId="0" applyNumberFormat="1" applyFont="1" applyBorder="1" applyAlignment="1">
      <alignment horizontal="center" vertical="center"/>
    </xf>
    <xf numFmtId="0" fontId="6" fillId="0" borderId="18" xfId="0" applyFont="1" applyBorder="1" applyAlignment="1">
      <alignment horizontal="left"/>
    </xf>
    <xf numFmtId="0" fontId="0" fillId="0" borderId="19" xfId="0" applyBorder="1"/>
    <xf numFmtId="49" fontId="6" fillId="0" borderId="18" xfId="0" applyNumberFormat="1" applyFont="1" applyBorder="1" applyAlignment="1">
      <alignment horizontal="center" vertical="center"/>
    </xf>
    <xf numFmtId="0" fontId="7" fillId="0" borderId="18" xfId="0" applyFont="1" applyBorder="1" applyAlignment="1">
      <alignment horizontal="left"/>
    </xf>
    <xf numFmtId="0" fontId="6" fillId="0" borderId="15" xfId="0" applyFont="1" applyBorder="1" applyAlignment="1">
      <alignment horizontal="left"/>
    </xf>
    <xf numFmtId="49" fontId="6" fillId="0" borderId="15" xfId="0" applyNumberFormat="1" applyFont="1" applyBorder="1" applyAlignment="1">
      <alignment horizontal="center" vertical="center"/>
    </xf>
    <xf numFmtId="0" fontId="7" fillId="0" borderId="15" xfId="0" applyFont="1" applyBorder="1" applyAlignment="1">
      <alignment horizontal="left"/>
    </xf>
    <xf numFmtId="165" fontId="7" fillId="0" borderId="15" xfId="0" applyNumberFormat="1" applyFont="1" applyBorder="1" applyAlignment="1">
      <alignment horizontal="left"/>
    </xf>
    <xf numFmtId="0" fontId="0" fillId="6" borderId="1" xfId="0" applyFill="1" applyBorder="1" applyAlignment="1">
      <alignment horizontal="center" vertical="center"/>
    </xf>
    <xf numFmtId="49" fontId="0" fillId="0" borderId="1" xfId="0" applyNumberFormat="1" applyBorder="1" applyAlignment="1">
      <alignment horizontal="center" vertical="center"/>
    </xf>
    <xf numFmtId="0" fontId="0" fillId="2" borderId="1" xfId="0" applyFill="1" applyBorder="1" applyAlignment="1">
      <alignment horizontal="center" vertical="center"/>
    </xf>
    <xf numFmtId="0" fontId="2" fillId="2" borderId="1" xfId="0" applyFont="1" applyFill="1" applyBorder="1" applyAlignment="1">
      <alignment horizontal="center" vertical="center"/>
    </xf>
    <xf numFmtId="0" fontId="11" fillId="0" borderId="1" xfId="3" applyFont="1" applyBorder="1"/>
    <xf numFmtId="0" fontId="2" fillId="0" borderId="1" xfId="0" applyFont="1" applyBorder="1" applyAlignment="1">
      <alignment horizontal="center" vertical="center"/>
    </xf>
    <xf numFmtId="0" fontId="2" fillId="0" borderId="1" xfId="3" applyFont="1" applyBorder="1"/>
    <xf numFmtId="0" fontId="12" fillId="0" borderId="1" xfId="0" applyFont="1" applyBorder="1"/>
    <xf numFmtId="49" fontId="12" fillId="0" borderId="1" xfId="0" applyNumberFormat="1" applyFont="1" applyBorder="1" applyAlignment="1">
      <alignment horizontal="center" vertical="center"/>
    </xf>
    <xf numFmtId="0" fontId="11" fillId="0" borderId="1" xfId="0" applyFont="1" applyBorder="1"/>
    <xf numFmtId="0" fontId="11" fillId="0" borderId="20" xfId="0" applyFont="1" applyBorder="1"/>
    <xf numFmtId="0" fontId="3" fillId="0" borderId="1" xfId="0" applyFont="1" applyBorder="1"/>
    <xf numFmtId="49" fontId="3" fillId="0" borderId="21" xfId="0" applyNumberFormat="1" applyFont="1" applyBorder="1" applyAlignment="1">
      <alignment horizontal="center" vertical="center"/>
    </xf>
    <xf numFmtId="0" fontId="2" fillId="0" borderId="7" xfId="0" applyFont="1" applyBorder="1" applyAlignment="1">
      <alignment horizontal="center" vertical="center"/>
    </xf>
    <xf numFmtId="0" fontId="1" fillId="0" borderId="19" xfId="0" applyFont="1" applyBorder="1"/>
    <xf numFmtId="0" fontId="2" fillId="0" borderId="20" xfId="0" applyFont="1" applyBorder="1" applyAlignment="1">
      <alignment horizontal="center" vertical="center"/>
    </xf>
    <xf numFmtId="0" fontId="1" fillId="0" borderId="1" xfId="0" applyFont="1" applyBorder="1"/>
    <xf numFmtId="49" fontId="3" fillId="0" borderId="1" xfId="0" applyNumberFormat="1" applyFont="1" applyBorder="1" applyAlignment="1">
      <alignment horizontal="center" vertical="center"/>
    </xf>
    <xf numFmtId="0" fontId="2" fillId="0" borderId="19" xfId="0" applyFont="1" applyBorder="1" applyAlignment="1">
      <alignment horizontal="center" vertical="center"/>
    </xf>
    <xf numFmtId="0" fontId="13" fillId="0" borderId="1" xfId="0" applyFont="1" applyBorder="1"/>
    <xf numFmtId="0" fontId="2" fillId="0" borderId="1" xfId="0" applyFont="1" applyBorder="1" applyAlignment="1">
      <alignment horizontal="center" vertical="center" wrapText="1"/>
    </xf>
    <xf numFmtId="0" fontId="14" fillId="0" borderId="1" xfId="3" applyFont="1" applyBorder="1"/>
    <xf numFmtId="0" fontId="15" fillId="0" borderId="1" xfId="3" applyFont="1" applyBorder="1"/>
    <xf numFmtId="0" fontId="16" fillId="0" borderId="1" xfId="0" applyFont="1" applyBorder="1"/>
    <xf numFmtId="0" fontId="17" fillId="0" borderId="1" xfId="3" applyFont="1" applyBorder="1"/>
    <xf numFmtId="0" fontId="18" fillId="0" borderId="1" xfId="0" applyFont="1" applyBorder="1"/>
    <xf numFmtId="0" fontId="19" fillId="0" borderId="1" xfId="3" applyFont="1" applyBorder="1"/>
    <xf numFmtId="0" fontId="12" fillId="4" borderId="1" xfId="0" applyFont="1" applyFill="1" applyBorder="1"/>
    <xf numFmtId="0" fontId="12" fillId="0" borderId="0" xfId="0" applyFont="1"/>
    <xf numFmtId="0" fontId="2" fillId="6" borderId="1" xfId="0" applyFont="1" applyFill="1" applyBorder="1" applyAlignment="1">
      <alignment horizontal="center" vertical="center"/>
    </xf>
    <xf numFmtId="0" fontId="2" fillId="0" borderId="0" xfId="0" applyFont="1" applyAlignment="1">
      <alignment horizontal="center" vertical="center"/>
    </xf>
    <xf numFmtId="0" fontId="20" fillId="0" borderId="1" xfId="0" applyFont="1" applyBorder="1" applyAlignment="1">
      <alignment horizontal="center" vertical="center"/>
    </xf>
    <xf numFmtId="164" fontId="2" fillId="0" borderId="1" xfId="0" applyNumberFormat="1" applyFont="1" applyBorder="1" applyAlignment="1">
      <alignment horizontal="center" vertical="center"/>
    </xf>
    <xf numFmtId="0" fontId="2" fillId="0" borderId="1" xfId="0" applyFont="1" applyBorder="1" applyAlignment="1">
      <alignment horizontal="left" vertical="center" wrapText="1"/>
    </xf>
    <xf numFmtId="0" fontId="21" fillId="0" borderId="1" xfId="0" applyFont="1" applyBorder="1" applyAlignment="1">
      <alignment horizontal="center" vertical="center"/>
    </xf>
    <xf numFmtId="164" fontId="2" fillId="6" borderId="1" xfId="0" applyNumberFormat="1" applyFont="1" applyFill="1" applyBorder="1" applyAlignment="1">
      <alignment horizontal="center" vertical="center"/>
    </xf>
    <xf numFmtId="0" fontId="2" fillId="6" borderId="1" xfId="0" applyFont="1" applyFill="1" applyBorder="1" applyAlignment="1">
      <alignment horizontal="left" vertical="center" wrapText="1"/>
    </xf>
    <xf numFmtId="0" fontId="2" fillId="2" borderId="0" xfId="0" applyFont="1" applyFill="1"/>
    <xf numFmtId="0" fontId="20" fillId="0" borderId="15" xfId="0" applyFont="1" applyBorder="1" applyAlignment="1">
      <alignment horizontal="left" vertical="center" wrapText="1"/>
    </xf>
    <xf numFmtId="0" fontId="20" fillId="0" borderId="15" xfId="0" applyFont="1" applyBorder="1" applyAlignment="1">
      <alignment horizontal="center" vertical="center"/>
    </xf>
    <xf numFmtId="0" fontId="22" fillId="0" borderId="15" xfId="0" applyFont="1" applyBorder="1" applyAlignment="1">
      <alignment horizontal="left" vertical="center" wrapText="1"/>
    </xf>
    <xf numFmtId="0" fontId="2" fillId="6" borderId="1" xfId="0" applyFont="1" applyFill="1" applyBorder="1" applyAlignment="1">
      <alignment horizontal="center" vertical="center" wrapText="1"/>
    </xf>
    <xf numFmtId="0" fontId="2" fillId="2" borderId="0" xfId="0" applyFont="1" applyFill="1" applyAlignment="1">
      <alignment horizontal="center" vertical="center"/>
    </xf>
    <xf numFmtId="0" fontId="21" fillId="6" borderId="1" xfId="0" applyFont="1" applyFill="1" applyBorder="1" applyAlignment="1">
      <alignment horizontal="center" vertical="center"/>
    </xf>
    <xf numFmtId="0" fontId="21" fillId="0" borderId="0" xfId="0" applyFont="1" applyAlignment="1">
      <alignment horizontal="center" vertical="center"/>
    </xf>
    <xf numFmtId="0" fontId="23" fillId="0" borderId="1" xfId="3" applyFont="1" applyBorder="1" applyAlignment="1">
      <alignment horizontal="center" vertical="center"/>
    </xf>
    <xf numFmtId="0" fontId="11" fillId="0" borderId="1" xfId="0" applyFont="1" applyBorder="1" applyAlignment="1">
      <alignment horizontal="left" vertical="center" wrapText="1"/>
    </xf>
    <xf numFmtId="0" fontId="20" fillId="0" borderId="15" xfId="0" applyFont="1" applyBorder="1" applyAlignment="1">
      <alignment vertical="center" wrapText="1"/>
    </xf>
    <xf numFmtId="0" fontId="2" fillId="0" borderId="1" xfId="3" applyFont="1" applyBorder="1" applyAlignment="1">
      <alignment horizontal="left" vertical="center" wrapText="1"/>
    </xf>
    <xf numFmtId="0" fontId="20" fillId="0" borderId="1" xfId="0" applyFont="1" applyBorder="1" applyAlignment="1">
      <alignment horizontal="left" vertical="center" wrapText="1"/>
    </xf>
    <xf numFmtId="0" fontId="11" fillId="0" borderId="1" xfId="0" applyFont="1" applyBorder="1" applyAlignment="1">
      <alignment horizontal="center" vertical="center"/>
    </xf>
    <xf numFmtId="0" fontId="24" fillId="0" borderId="1" xfId="0" applyFont="1" applyBorder="1" applyAlignment="1">
      <alignment horizontal="center" vertical="center"/>
    </xf>
    <xf numFmtId="0" fontId="11" fillId="0" borderId="15" xfId="0" applyFont="1" applyBorder="1" applyAlignment="1">
      <alignment horizontal="left" vertical="center" wrapText="1"/>
    </xf>
    <xf numFmtId="0" fontId="11" fillId="0" borderId="15" xfId="0" applyFont="1" applyBorder="1" applyAlignment="1">
      <alignment horizontal="center" vertical="center"/>
    </xf>
    <xf numFmtId="49" fontId="2" fillId="0" borderId="1" xfId="1" applyNumberFormat="1" applyFont="1" applyBorder="1" applyAlignment="1">
      <alignment horizontal="left" vertical="center" wrapText="1"/>
    </xf>
    <xf numFmtId="0" fontId="11" fillId="0" borderId="1" xfId="3" applyFont="1" applyBorder="1" applyAlignment="1">
      <alignment horizontal="left" vertical="center" wrapText="1"/>
    </xf>
    <xf numFmtId="0" fontId="21" fillId="0" borderId="0" xfId="0" applyFont="1"/>
    <xf numFmtId="0" fontId="20" fillId="0" borderId="0" xfId="0" applyFont="1" applyAlignment="1">
      <alignment horizontal="left" vertical="center" wrapText="1"/>
    </xf>
    <xf numFmtId="0" fontId="2" fillId="0" borderId="20" xfId="0" applyFont="1" applyBorder="1" applyAlignment="1">
      <alignment horizontal="left" vertical="center" wrapText="1"/>
    </xf>
    <xf numFmtId="0" fontId="2" fillId="0" borderId="19" xfId="0" applyFont="1" applyBorder="1" applyAlignment="1">
      <alignment horizontal="left" vertical="center" wrapText="1"/>
    </xf>
    <xf numFmtId="0" fontId="11" fillId="0" borderId="20" xfId="0" applyFont="1" applyBorder="1" applyAlignment="1">
      <alignment horizontal="center" vertical="center"/>
    </xf>
    <xf numFmtId="0" fontId="20" fillId="0" borderId="1" xfId="0" applyFont="1" applyBorder="1" applyAlignment="1">
      <alignment horizontal="left" vertical="center"/>
    </xf>
    <xf numFmtId="0" fontId="2" fillId="0" borderId="1" xfId="7" applyFont="1" applyBorder="1" applyAlignment="1">
      <alignment horizontal="left" vertical="center" wrapText="1"/>
    </xf>
    <xf numFmtId="0" fontId="2" fillId="0" borderId="1" xfId="7" applyFont="1" applyBorder="1" applyAlignment="1">
      <alignment horizontal="center" vertical="center"/>
    </xf>
    <xf numFmtId="0" fontId="20" fillId="0" borderId="1" xfId="2" applyFont="1" applyBorder="1" applyAlignment="1">
      <alignment horizontal="left" vertical="center"/>
    </xf>
    <xf numFmtId="0" fontId="2" fillId="0" borderId="1" xfId="2" applyFont="1" applyBorder="1" applyAlignment="1">
      <alignment horizontal="center" vertical="center"/>
    </xf>
    <xf numFmtId="0" fontId="2" fillId="0" borderId="1" xfId="2" applyFont="1" applyBorder="1" applyAlignment="1">
      <alignment horizontal="left" vertical="center"/>
    </xf>
    <xf numFmtId="0" fontId="2" fillId="0" borderId="20" xfId="7" applyFont="1" applyBorder="1" applyAlignment="1">
      <alignment horizontal="center" vertical="center"/>
    </xf>
    <xf numFmtId="0" fontId="2" fillId="0" borderId="1" xfId="2" applyFont="1" applyBorder="1" applyAlignment="1">
      <alignment horizontal="left" vertical="center" wrapText="1"/>
    </xf>
    <xf numFmtId="164" fontId="2" fillId="0" borderId="1" xfId="7" applyNumberFormat="1" applyFont="1" applyBorder="1" applyAlignment="1">
      <alignment horizontal="center" vertical="center"/>
    </xf>
    <xf numFmtId="0" fontId="20" fillId="0" borderId="16" xfId="0" applyFont="1" applyBorder="1" applyAlignment="1">
      <alignment horizontal="left" vertical="center" wrapText="1"/>
    </xf>
    <xf numFmtId="0" fontId="20" fillId="0" borderId="16" xfId="0" applyFont="1" applyBorder="1" applyAlignment="1">
      <alignment horizontal="center" vertical="center"/>
    </xf>
    <xf numFmtId="164" fontId="2" fillId="0" borderId="21" xfId="0" applyNumberFormat="1" applyFont="1" applyBorder="1" applyAlignment="1">
      <alignment horizontal="center" vertical="center"/>
    </xf>
    <xf numFmtId="0" fontId="22" fillId="0" borderId="0" xfId="0" applyFont="1" applyAlignment="1">
      <alignment horizontal="left" vertical="center" wrapText="1"/>
    </xf>
    <xf numFmtId="0" fontId="22" fillId="0" borderId="0" xfId="0" applyFont="1" applyAlignment="1">
      <alignment horizontal="center" vertical="center"/>
    </xf>
    <xf numFmtId="0" fontId="2" fillId="0" borderId="1" xfId="1" applyFont="1" applyBorder="1" applyAlignment="1">
      <alignment horizontal="left" vertical="center" wrapText="1"/>
    </xf>
    <xf numFmtId="0" fontId="11" fillId="0" borderId="1" xfId="1" applyFont="1" applyBorder="1" applyAlignment="1">
      <alignment horizontal="left" vertical="center" wrapText="1"/>
    </xf>
    <xf numFmtId="164" fontId="11" fillId="0" borderId="1" xfId="0" applyNumberFormat="1" applyFont="1" applyBorder="1" applyAlignment="1">
      <alignment horizontal="center" vertical="center"/>
    </xf>
    <xf numFmtId="0" fontId="11" fillId="0" borderId="1" xfId="0" applyFont="1" applyBorder="1" applyAlignment="1">
      <alignment horizontal="center" vertical="center" wrapText="1"/>
    </xf>
    <xf numFmtId="0" fontId="11" fillId="0" borderId="1" xfId="0" applyFont="1" applyBorder="1" applyAlignment="1">
      <alignment vertical="center" wrapText="1"/>
    </xf>
    <xf numFmtId="0" fontId="11" fillId="0" borderId="1" xfId="1" applyFont="1" applyBorder="1" applyAlignment="1">
      <alignment vertical="center" wrapText="1"/>
    </xf>
    <xf numFmtId="0" fontId="2" fillId="0" borderId="0" xfId="1" applyFont="1" applyAlignment="1">
      <alignment wrapText="1"/>
    </xf>
    <xf numFmtId="0" fontId="21" fillId="0" borderId="20" xfId="0" applyFont="1" applyBorder="1" applyAlignment="1">
      <alignment horizontal="center" vertical="center"/>
    </xf>
    <xf numFmtId="0" fontId="2" fillId="0" borderId="21" xfId="0" applyFont="1" applyBorder="1" applyAlignment="1">
      <alignment horizontal="center" vertical="center"/>
    </xf>
    <xf numFmtId="0" fontId="25" fillId="0" borderId="24" xfId="0" applyFont="1" applyBorder="1" applyAlignment="1">
      <alignment horizontal="left" vertical="center" wrapText="1"/>
    </xf>
    <xf numFmtId="0" fontId="25" fillId="0" borderId="24" xfId="0" applyFont="1" applyBorder="1" applyAlignment="1">
      <alignment horizontal="center" vertical="center"/>
    </xf>
    <xf numFmtId="0" fontId="25" fillId="0" borderId="24" xfId="0" applyFont="1" applyBorder="1" applyAlignment="1">
      <alignment horizontal="left" vertical="center"/>
    </xf>
    <xf numFmtId="0" fontId="20" fillId="0" borderId="1" xfId="1" applyFont="1" applyBorder="1" applyAlignment="1">
      <alignment horizontal="left" vertical="center" wrapText="1"/>
    </xf>
    <xf numFmtId="0" fontId="2" fillId="0" borderId="1" xfId="6" applyFont="1" applyBorder="1" applyAlignment="1">
      <alignment horizontal="left" vertical="center" wrapText="1"/>
    </xf>
    <xf numFmtId="0" fontId="2" fillId="0" borderId="1" xfId="6" applyFont="1" applyBorder="1" applyAlignment="1">
      <alignment horizontal="center" vertical="center"/>
    </xf>
    <xf numFmtId="0" fontId="20" fillId="0" borderId="1" xfId="6" applyFont="1" applyBorder="1" applyAlignment="1">
      <alignment horizontal="left" vertical="center" wrapText="1"/>
    </xf>
    <xf numFmtId="0" fontId="20" fillId="0" borderId="1" xfId="6" applyFont="1" applyBorder="1" applyAlignment="1">
      <alignment horizontal="center" vertical="center"/>
    </xf>
    <xf numFmtId="0" fontId="11" fillId="4" borderId="1" xfId="0" applyFont="1" applyFill="1" applyBorder="1" applyAlignment="1">
      <alignment horizontal="left" vertical="center" wrapText="1"/>
    </xf>
    <xf numFmtId="0" fontId="11" fillId="4" borderId="1" xfId="0" applyFont="1" applyFill="1" applyBorder="1" applyAlignment="1">
      <alignment horizontal="center" vertical="center"/>
    </xf>
    <xf numFmtId="164" fontId="2" fillId="0" borderId="1" xfId="0" applyNumberFormat="1" applyFont="1" applyBorder="1" applyAlignment="1">
      <alignment horizontal="center" vertical="center" wrapText="1"/>
    </xf>
    <xf numFmtId="164" fontId="11" fillId="0" borderId="1" xfId="0" applyNumberFormat="1" applyFont="1" applyBorder="1" applyAlignment="1">
      <alignment horizontal="center" vertical="center" wrapText="1"/>
    </xf>
    <xf numFmtId="0" fontId="11" fillId="0" borderId="1" xfId="4" applyFont="1" applyBorder="1" applyAlignment="1">
      <alignment horizontal="left" vertical="center" wrapText="1"/>
    </xf>
    <xf numFmtId="0" fontId="2" fillId="0" borderId="1" xfId="4" applyFont="1" applyBorder="1" applyAlignment="1">
      <alignment horizontal="left" vertical="center" wrapText="1"/>
    </xf>
    <xf numFmtId="0" fontId="11" fillId="0" borderId="20" xfId="0" applyFont="1" applyBorder="1" applyAlignment="1">
      <alignment horizontal="left" vertical="center" wrapText="1"/>
    </xf>
    <xf numFmtId="0" fontId="11" fillId="0" borderId="1" xfId="0" applyFont="1" applyBorder="1" applyAlignment="1">
      <alignment vertical="center"/>
    </xf>
    <xf numFmtId="0" fontId="2" fillId="8" borderId="6" xfId="0" applyFont="1" applyFill="1" applyBorder="1" applyAlignment="1">
      <alignment horizontal="center" vertical="center"/>
    </xf>
    <xf numFmtId="0" fontId="2" fillId="9" borderId="6" xfId="0" applyFont="1" applyFill="1" applyBorder="1" applyAlignment="1">
      <alignment horizontal="center" vertical="center"/>
    </xf>
    <xf numFmtId="0" fontId="2" fillId="8" borderId="6" xfId="0" applyFont="1" applyFill="1" applyBorder="1" applyAlignment="1">
      <alignment horizontal="left" vertical="top" wrapText="1"/>
    </xf>
    <xf numFmtId="0" fontId="2" fillId="10" borderId="6" xfId="0" applyFont="1" applyFill="1" applyBorder="1" applyAlignment="1">
      <alignment horizontal="center" vertical="center"/>
    </xf>
    <xf numFmtId="0" fontId="26" fillId="9" borderId="6" xfId="0" applyFont="1" applyFill="1" applyBorder="1" applyAlignment="1">
      <alignment horizontal="center" vertical="center"/>
    </xf>
    <xf numFmtId="164" fontId="2" fillId="0" borderId="1" xfId="0" quotePrefix="1" applyNumberFormat="1" applyFont="1" applyBorder="1" applyAlignment="1">
      <alignment horizontal="center" vertical="center"/>
    </xf>
    <xf numFmtId="164" fontId="20" fillId="0" borderId="1" xfId="0" quotePrefix="1" applyNumberFormat="1" applyFont="1" applyBorder="1" applyAlignment="1">
      <alignment horizontal="center" vertical="center"/>
    </xf>
    <xf numFmtId="0" fontId="2" fillId="3" borderId="6" xfId="0" applyFont="1" applyFill="1" applyBorder="1" applyAlignment="1">
      <alignment horizontal="center" vertical="center"/>
    </xf>
    <xf numFmtId="0" fontId="2" fillId="8" borderId="6" xfId="0" applyFont="1" applyFill="1" applyBorder="1" applyAlignment="1">
      <alignment horizontal="center" vertical="center"/>
    </xf>
    <xf numFmtId="0" fontId="2" fillId="8" borderId="6" xfId="0" applyFont="1" applyFill="1" applyBorder="1" applyAlignment="1">
      <alignment horizontal="left" vertical="top" wrapText="1"/>
    </xf>
    <xf numFmtId="0" fontId="2" fillId="9" borderId="6" xfId="0" applyFont="1" applyFill="1" applyBorder="1" applyAlignment="1">
      <alignment horizontal="center" vertical="center"/>
    </xf>
    <xf numFmtId="0" fontId="2" fillId="3" borderId="25" xfId="0" applyFont="1" applyFill="1" applyBorder="1" applyAlignment="1">
      <alignment horizontal="center" vertical="center"/>
    </xf>
    <xf numFmtId="0" fontId="2" fillId="3" borderId="26" xfId="0" applyFont="1" applyFill="1" applyBorder="1" applyAlignment="1">
      <alignment horizontal="center" vertical="center"/>
    </xf>
    <xf numFmtId="0" fontId="2" fillId="3" borderId="12" xfId="0" applyFont="1" applyFill="1" applyBorder="1" applyAlignment="1">
      <alignment horizontal="center" vertical="center"/>
    </xf>
    <xf numFmtId="0" fontId="2" fillId="10" borderId="25" xfId="0" applyFont="1" applyFill="1" applyBorder="1" applyAlignment="1">
      <alignment horizontal="center" vertical="center"/>
    </xf>
    <xf numFmtId="0" fontId="2" fillId="10" borderId="26" xfId="0" applyFont="1" applyFill="1" applyBorder="1" applyAlignment="1">
      <alignment horizontal="center" vertical="center"/>
    </xf>
    <xf numFmtId="0" fontId="2" fillId="10" borderId="12" xfId="0" applyFont="1" applyFill="1" applyBorder="1" applyAlignment="1">
      <alignment horizontal="center" vertical="center"/>
    </xf>
    <xf numFmtId="0" fontId="2" fillId="9" borderId="25" xfId="0" applyFont="1" applyFill="1" applyBorder="1" applyAlignment="1">
      <alignment horizontal="center" vertical="center"/>
    </xf>
    <xf numFmtId="0" fontId="2" fillId="9" borderId="26" xfId="0" applyFont="1" applyFill="1" applyBorder="1" applyAlignment="1">
      <alignment horizontal="center" vertical="center"/>
    </xf>
    <xf numFmtId="0" fontId="2" fillId="9" borderId="12" xfId="0" applyFont="1" applyFill="1" applyBorder="1" applyAlignment="1">
      <alignment horizontal="center" vertical="center"/>
    </xf>
    <xf numFmtId="0" fontId="2" fillId="9" borderId="25" xfId="0" applyFont="1" applyFill="1" applyBorder="1" applyAlignment="1">
      <alignment horizontal="center" vertical="center" wrapText="1"/>
    </xf>
    <xf numFmtId="0" fontId="2" fillId="9" borderId="26" xfId="0" applyFont="1" applyFill="1" applyBorder="1" applyAlignment="1">
      <alignment horizontal="center" vertical="center" wrapText="1"/>
    </xf>
    <xf numFmtId="0" fontId="2" fillId="9" borderId="12" xfId="0" applyFont="1" applyFill="1" applyBorder="1" applyAlignment="1">
      <alignment horizontal="center" vertical="center" wrapText="1"/>
    </xf>
    <xf numFmtId="0" fontId="2" fillId="7" borderId="21" xfId="0" applyFont="1" applyFill="1" applyBorder="1" applyAlignment="1">
      <alignment horizontal="center" vertical="center"/>
    </xf>
    <xf numFmtId="0" fontId="2" fillId="7" borderId="23" xfId="0" applyFont="1" applyFill="1" applyBorder="1" applyAlignment="1">
      <alignment horizontal="center" vertical="center"/>
    </xf>
    <xf numFmtId="0" fontId="2" fillId="3" borderId="1" xfId="0" applyFont="1" applyFill="1" applyBorder="1" applyAlignment="1">
      <alignment horizontal="center" vertical="center"/>
    </xf>
    <xf numFmtId="0" fontId="2" fillId="7" borderId="1" xfId="0" applyFont="1" applyFill="1" applyBorder="1" applyAlignment="1">
      <alignment horizontal="center" vertical="center"/>
    </xf>
    <xf numFmtId="0" fontId="2" fillId="0" borderId="1" xfId="0" applyFont="1" applyBorder="1" applyAlignment="1">
      <alignment horizontal="left" vertical="center" wrapText="1"/>
    </xf>
    <xf numFmtId="0" fontId="2" fillId="0" borderId="20" xfId="0" applyFont="1" applyBorder="1" applyAlignment="1">
      <alignment horizontal="left" vertical="center" wrapText="1"/>
    </xf>
    <xf numFmtId="0" fontId="2" fillId="0" borderId="19" xfId="0" applyFont="1" applyBorder="1" applyAlignment="1">
      <alignment horizontal="left" vertical="center" wrapText="1"/>
    </xf>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19" xfId="0" applyFont="1" applyBorder="1" applyAlignment="1">
      <alignment horizontal="center" vertical="center"/>
    </xf>
    <xf numFmtId="0" fontId="2" fillId="0" borderId="1" xfId="7" applyFont="1" applyBorder="1" applyAlignment="1">
      <alignment horizontal="center" vertical="center"/>
    </xf>
    <xf numFmtId="0" fontId="2" fillId="0" borderId="1" xfId="7" applyFont="1" applyBorder="1" applyAlignment="1">
      <alignment horizontal="left" vertical="center" wrapText="1"/>
    </xf>
    <xf numFmtId="0" fontId="2" fillId="7" borderId="1" xfId="0" applyFont="1" applyFill="1" applyBorder="1" applyAlignment="1" applyProtection="1">
      <alignment horizontal="center" vertical="center"/>
      <protection locked="0"/>
    </xf>
    <xf numFmtId="0" fontId="2" fillId="0" borderId="1" xfId="0" applyFont="1" applyBorder="1" applyAlignment="1">
      <alignment horizontal="center" vertical="center" wrapText="1"/>
    </xf>
    <xf numFmtId="0" fontId="11" fillId="0" borderId="20" xfId="0" applyFont="1" applyBorder="1" applyAlignment="1">
      <alignment horizontal="left" vertical="center" wrapText="1"/>
    </xf>
    <xf numFmtId="0" fontId="11" fillId="0" borderId="19" xfId="0" applyFont="1" applyBorder="1" applyAlignment="1">
      <alignment horizontal="left" vertical="center" wrapText="1"/>
    </xf>
    <xf numFmtId="0" fontId="20" fillId="0" borderId="1" xfId="0" applyFont="1" applyBorder="1" applyAlignment="1">
      <alignment horizontal="left" vertical="center" wrapText="1"/>
    </xf>
    <xf numFmtId="0" fontId="11" fillId="0" borderId="1" xfId="0" applyFont="1" applyBorder="1" applyAlignment="1">
      <alignment horizontal="left" vertical="center" wrapText="1"/>
    </xf>
    <xf numFmtId="164" fontId="2" fillId="7" borderId="21" xfId="0" applyNumberFormat="1" applyFont="1" applyFill="1" applyBorder="1" applyAlignment="1">
      <alignment horizontal="center" vertical="center"/>
    </xf>
    <xf numFmtId="164" fontId="2" fillId="7" borderId="23" xfId="0" applyNumberFormat="1" applyFont="1" applyFill="1" applyBorder="1" applyAlignment="1">
      <alignment horizontal="center" vertical="center"/>
    </xf>
    <xf numFmtId="164" fontId="2" fillId="7" borderId="7" xfId="0" applyNumberFormat="1" applyFont="1" applyFill="1" applyBorder="1" applyAlignment="1">
      <alignment horizontal="center" vertical="center"/>
    </xf>
    <xf numFmtId="0" fontId="11" fillId="7" borderId="1" xfId="0" applyFont="1" applyFill="1" applyBorder="1" applyAlignment="1">
      <alignment horizontal="center" vertical="center"/>
    </xf>
    <xf numFmtId="0" fontId="20" fillId="0" borderId="1" xfId="0" applyFont="1" applyBorder="1" applyAlignment="1">
      <alignment horizontal="center" vertical="center"/>
    </xf>
    <xf numFmtId="0" fontId="2" fillId="7" borderId="21" xfId="0" applyFont="1" applyFill="1" applyBorder="1" applyAlignment="1" applyProtection="1">
      <alignment horizontal="center" vertical="center"/>
      <protection locked="0"/>
    </xf>
    <xf numFmtId="0" fontId="2" fillId="7" borderId="23" xfId="0" applyFont="1" applyFill="1" applyBorder="1" applyAlignment="1" applyProtection="1">
      <alignment horizontal="center" vertical="center"/>
      <protection locked="0"/>
    </xf>
    <xf numFmtId="0" fontId="11" fillId="0" borderId="1" xfId="0" applyFont="1" applyBorder="1" applyAlignment="1">
      <alignment horizontal="center" vertical="center"/>
    </xf>
    <xf numFmtId="0" fontId="11" fillId="0" borderId="20" xfId="0" applyFont="1" applyBorder="1" applyAlignment="1">
      <alignment horizontal="center" vertical="center"/>
    </xf>
    <xf numFmtId="0" fontId="11" fillId="0" borderId="19" xfId="0" applyFont="1" applyBorder="1" applyAlignment="1">
      <alignment horizontal="center" vertical="center"/>
    </xf>
    <xf numFmtId="0" fontId="23" fillId="0" borderId="1" xfId="3" applyFont="1" applyBorder="1" applyAlignment="1">
      <alignment horizontal="center" vertical="center"/>
    </xf>
    <xf numFmtId="164" fontId="2" fillId="0" borderId="1" xfId="0" applyNumberFormat="1" applyFont="1" applyBorder="1" applyAlignment="1">
      <alignment horizontal="center" vertical="center"/>
    </xf>
    <xf numFmtId="0" fontId="2" fillId="0" borderId="20" xfId="3" applyFont="1" applyBorder="1" applyAlignment="1">
      <alignment horizontal="left" vertical="center" wrapText="1"/>
    </xf>
    <xf numFmtId="0" fontId="2" fillId="0" borderId="19" xfId="3" applyFont="1" applyBorder="1" applyAlignment="1">
      <alignment horizontal="left" vertical="center" wrapText="1"/>
    </xf>
    <xf numFmtId="0" fontId="2" fillId="0" borderId="1" xfId="3" applyFont="1" applyBorder="1" applyAlignment="1">
      <alignment horizontal="left" vertical="center" wrapText="1"/>
    </xf>
    <xf numFmtId="0" fontId="2" fillId="0" borderId="20" xfId="3" applyFont="1" applyBorder="1" applyAlignment="1">
      <alignment horizontal="center" vertical="top" wrapText="1"/>
    </xf>
    <xf numFmtId="0" fontId="2" fillId="0" borderId="19" xfId="3" applyFont="1" applyBorder="1" applyAlignment="1">
      <alignment horizontal="center" vertical="top" wrapText="1"/>
    </xf>
    <xf numFmtId="49" fontId="2" fillId="0" borderId="20" xfId="1" applyNumberFormat="1" applyFont="1" applyBorder="1" applyAlignment="1">
      <alignment horizontal="center" vertical="center" wrapText="1"/>
    </xf>
    <xf numFmtId="49" fontId="2" fillId="0" borderId="22" xfId="1" applyNumberFormat="1" applyFont="1" applyBorder="1" applyAlignment="1">
      <alignment horizontal="center" vertical="center" wrapText="1"/>
    </xf>
    <xf numFmtId="49" fontId="2" fillId="0" borderId="19" xfId="1" applyNumberFormat="1" applyFont="1" applyBorder="1" applyAlignment="1">
      <alignment horizontal="center" vertical="center" wrapText="1"/>
    </xf>
    <xf numFmtId="0" fontId="11" fillId="0" borderId="20" xfId="3" applyFont="1" applyBorder="1" applyAlignment="1">
      <alignment horizontal="left" vertical="center" wrapText="1"/>
    </xf>
    <xf numFmtId="0" fontId="11" fillId="0" borderId="19" xfId="3" applyFont="1" applyBorder="1" applyAlignment="1">
      <alignment horizontal="left" vertical="center" wrapText="1"/>
    </xf>
    <xf numFmtId="0" fontId="20" fillId="0" borderId="20" xfId="0" applyFont="1" applyBorder="1" applyAlignment="1">
      <alignment horizontal="left" vertical="center" wrapText="1"/>
    </xf>
    <xf numFmtId="0" fontId="20" fillId="0" borderId="22" xfId="0" applyFont="1" applyBorder="1" applyAlignment="1">
      <alignment horizontal="left" vertical="center" wrapText="1"/>
    </xf>
    <xf numFmtId="0" fontId="20" fillId="0" borderId="19" xfId="0" applyFont="1" applyBorder="1" applyAlignment="1">
      <alignment horizontal="left" vertical="center" wrapText="1"/>
    </xf>
    <xf numFmtId="0" fontId="20" fillId="0" borderId="20" xfId="0" applyFont="1" applyBorder="1" applyAlignment="1">
      <alignment horizontal="center" vertical="center" wrapText="1"/>
    </xf>
    <xf numFmtId="0" fontId="20" fillId="0" borderId="22" xfId="0" applyFont="1" applyBorder="1" applyAlignment="1">
      <alignment horizontal="center" vertical="center" wrapText="1"/>
    </xf>
    <xf numFmtId="0" fontId="20" fillId="0" borderId="19" xfId="0" applyFont="1" applyBorder="1" applyAlignment="1">
      <alignment horizontal="center" vertical="center" wrapText="1"/>
    </xf>
    <xf numFmtId="0" fontId="2" fillId="0" borderId="0" xfId="0" applyFont="1" applyAlignment="1">
      <alignment horizontal="center" vertical="center"/>
    </xf>
    <xf numFmtId="0" fontId="2" fillId="0" borderId="22" xfId="0" applyFont="1" applyBorder="1" applyAlignment="1">
      <alignment horizontal="center" vertical="center"/>
    </xf>
    <xf numFmtId="0" fontId="2" fillId="0" borderId="20" xfId="7" applyFont="1" applyBorder="1" applyAlignment="1">
      <alignment horizontal="center" vertical="center"/>
    </xf>
    <xf numFmtId="0" fontId="2" fillId="0" borderId="22" xfId="7" applyFont="1"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center" vertical="center"/>
    </xf>
    <xf numFmtId="0" fontId="2" fillId="0" borderId="7" xfId="0" applyFont="1" applyBorder="1" applyAlignment="1">
      <alignment horizontal="center" vertical="center"/>
    </xf>
    <xf numFmtId="0" fontId="2" fillId="0" borderId="20"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9"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17" xfId="0" applyFont="1" applyBorder="1" applyAlignment="1">
      <alignment horizontal="center" vertical="center"/>
    </xf>
    <xf numFmtId="0" fontId="6" fillId="0" borderId="15" xfId="0" applyFont="1" applyBorder="1" applyAlignment="1">
      <alignment horizontal="center" vertical="center"/>
    </xf>
    <xf numFmtId="0" fontId="9" fillId="0" borderId="9" xfId="0" applyFont="1" applyBorder="1" applyAlignment="1">
      <alignment horizontal="center" vertical="center" wrapText="1"/>
    </xf>
    <xf numFmtId="0" fontId="9" fillId="0" borderId="11" xfId="0" applyFont="1" applyBorder="1" applyAlignment="1">
      <alignment horizontal="center" vertical="center" wrapText="1"/>
    </xf>
    <xf numFmtId="0" fontId="9" fillId="0" borderId="13" xfId="0" applyFont="1" applyBorder="1" applyAlignment="1">
      <alignment horizontal="center" vertical="center" wrapText="1"/>
    </xf>
    <xf numFmtId="0" fontId="10" fillId="0" borderId="14" xfId="0" applyFont="1" applyBorder="1" applyAlignment="1">
      <alignment horizontal="center" vertical="center" wrapText="1"/>
    </xf>
    <xf numFmtId="0" fontId="10" fillId="0" borderId="11" xfId="0" applyFont="1" applyBorder="1" applyAlignment="1">
      <alignment horizontal="center" vertical="center" wrapText="1"/>
    </xf>
    <xf numFmtId="0" fontId="10" fillId="0" borderId="13" xfId="0" applyFont="1" applyBorder="1" applyAlignment="1">
      <alignment horizontal="center" vertical="center" wrapText="1"/>
    </xf>
    <xf numFmtId="0" fontId="9" fillId="0" borderId="2" xfId="0" applyFont="1" applyBorder="1" applyAlignment="1">
      <alignment horizontal="center" vertical="center" wrapText="1"/>
    </xf>
    <xf numFmtId="0" fontId="9" fillId="0" borderId="4" xfId="0" applyFont="1" applyBorder="1" applyAlignment="1">
      <alignment horizontal="center" vertical="center" wrapText="1"/>
    </xf>
    <xf numFmtId="0" fontId="9" fillId="0" borderId="8" xfId="0" applyFont="1" applyBorder="1" applyAlignment="1">
      <alignment horizontal="center" vertical="center" wrapText="1"/>
    </xf>
    <xf numFmtId="0" fontId="5" fillId="0" borderId="2" xfId="0" applyFont="1" applyBorder="1" applyAlignment="1">
      <alignment horizontal="center" vertical="center" wrapText="1"/>
    </xf>
    <xf numFmtId="0" fontId="5" fillId="0" borderId="4" xfId="0" applyFont="1" applyBorder="1" applyAlignment="1">
      <alignment horizontal="center" vertical="center" wrapText="1"/>
    </xf>
    <xf numFmtId="0" fontId="5" fillId="0" borderId="8" xfId="0" applyFont="1" applyBorder="1" applyAlignment="1">
      <alignment horizontal="center" vertical="center" wrapText="1"/>
    </xf>
    <xf numFmtId="0" fontId="2" fillId="0" borderId="1" xfId="0" applyNumberFormat="1" applyFont="1" applyBorder="1" applyAlignment="1">
      <alignment horizontal="center" vertical="center"/>
    </xf>
  </cellXfs>
  <cellStyles count="8">
    <cellStyle name="Normal" xfId="0" builtinId="0"/>
    <cellStyle name="Standard 2" xfId="3" xr:uid="{00000000-0005-0000-0000-000027000000}"/>
    <cellStyle name="Standard 3" xfId="1" xr:uid="{00000000-0005-0000-0000-000002000000}"/>
    <cellStyle name="Standard 4" xfId="4" xr:uid="{00000000-0005-0000-0000-00002C000000}"/>
    <cellStyle name="常规 2" xfId="5" xr:uid="{00000000-0005-0000-0000-000035000000}"/>
    <cellStyle name="常规 3" xfId="6" xr:uid="{00000000-0005-0000-0000-000036000000}"/>
    <cellStyle name="常规 5" xfId="7" xr:uid="{00000000-0005-0000-0000-000037000000}"/>
    <cellStyle name="常规 6" xfId="2" xr:uid="{00000000-0005-0000-0000-00000E000000}"/>
  </cellStyles>
  <dxfs count="7">
    <dxf>
      <fill>
        <patternFill patternType="solid">
          <bgColor rgb="FFFF99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s>
  <tableStyles count="0" defaultTableStyle="TableStyleMedium9" defaultPivotStyle="PivotStyleLight16"/>
  <colors>
    <mruColors>
      <color rgb="FF000000"/>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N31"/>
  <sheetViews>
    <sheetView showGridLines="0" workbookViewId="0">
      <selection activeCell="A5" sqref="A5"/>
    </sheetView>
  </sheetViews>
  <sheetFormatPr defaultColWidth="9" defaultRowHeight="14.25"/>
  <cols>
    <col min="1" max="1" width="20.75" customWidth="1"/>
    <col min="2" max="2" width="13.625" customWidth="1"/>
    <col min="4" max="4" width="11.75" customWidth="1"/>
    <col min="5" max="5" width="10.625" customWidth="1"/>
    <col min="6" max="6" width="11.125" customWidth="1"/>
    <col min="7" max="7" width="15.875" customWidth="1"/>
    <col min="8" max="8" width="10.5" customWidth="1"/>
    <col min="9" max="9" width="11" customWidth="1"/>
    <col min="10" max="10" width="9.625" customWidth="1"/>
    <col min="11" max="11" width="9.875" customWidth="1"/>
    <col min="12" max="12" width="11.125" customWidth="1"/>
    <col min="13" max="13" width="10.5" customWidth="1"/>
    <col min="14" max="14" width="10" customWidth="1"/>
  </cols>
  <sheetData>
    <row r="2" spans="1:14">
      <c r="A2" s="154" t="s">
        <v>0</v>
      </c>
      <c r="B2" s="154"/>
      <c r="C2" s="154"/>
      <c r="D2" s="154"/>
      <c r="E2" s="154"/>
      <c r="F2" s="154"/>
      <c r="G2" s="154"/>
      <c r="H2" s="154"/>
      <c r="I2" s="154"/>
      <c r="J2" s="154"/>
      <c r="K2" s="154"/>
      <c r="L2" s="154"/>
      <c r="M2" s="154"/>
      <c r="N2" s="154"/>
    </row>
    <row r="3" spans="1:14">
      <c r="A3" s="147" t="s">
        <v>1</v>
      </c>
      <c r="B3" s="147" t="s">
        <v>2</v>
      </c>
      <c r="C3" s="155" t="s">
        <v>3</v>
      </c>
      <c r="D3" s="155"/>
      <c r="E3" s="155" t="s">
        <v>4</v>
      </c>
      <c r="F3" s="155"/>
      <c r="G3" s="147" t="s">
        <v>5</v>
      </c>
      <c r="H3" s="155" t="s">
        <v>6</v>
      </c>
      <c r="I3" s="155"/>
      <c r="J3" s="155"/>
      <c r="K3" s="155"/>
      <c r="L3" s="155"/>
      <c r="M3" s="155" t="s">
        <v>7</v>
      </c>
      <c r="N3" s="155"/>
    </row>
    <row r="4" spans="1:14">
      <c r="A4" s="148" t="s">
        <v>8</v>
      </c>
      <c r="B4" s="148" t="s">
        <v>8</v>
      </c>
      <c r="C4" s="148" t="s">
        <v>9</v>
      </c>
      <c r="D4" s="148" t="s">
        <v>10</v>
      </c>
      <c r="E4" s="148" t="s">
        <v>9</v>
      </c>
      <c r="F4" s="148" t="s">
        <v>10</v>
      </c>
      <c r="G4" s="148" t="s">
        <v>8</v>
      </c>
      <c r="H4" s="148" t="s">
        <v>11</v>
      </c>
      <c r="I4" s="148" t="s">
        <v>12</v>
      </c>
      <c r="J4" s="148" t="s">
        <v>13</v>
      </c>
      <c r="K4" s="148" t="s">
        <v>14</v>
      </c>
      <c r="L4" s="148" t="s">
        <v>15</v>
      </c>
      <c r="M4" s="148" t="s">
        <v>10</v>
      </c>
      <c r="N4" s="148" t="s">
        <v>9</v>
      </c>
    </row>
    <row r="5" spans="1:14" ht="57">
      <c r="A5" s="149" t="s">
        <v>16</v>
      </c>
      <c r="B5" s="149" t="s">
        <v>17</v>
      </c>
      <c r="C5" s="156"/>
      <c r="D5" s="156"/>
      <c r="E5" s="156"/>
      <c r="F5" s="156"/>
      <c r="G5" s="149"/>
      <c r="H5" s="156" t="s">
        <v>18</v>
      </c>
      <c r="I5" s="156"/>
      <c r="J5" s="156"/>
      <c r="K5" s="156"/>
      <c r="L5" s="156"/>
      <c r="M5" s="156" t="s">
        <v>19</v>
      </c>
      <c r="N5" s="156"/>
    </row>
    <row r="6" spans="1:14">
      <c r="A6" s="6"/>
      <c r="B6" s="6"/>
      <c r="C6" s="6"/>
      <c r="D6" s="6"/>
      <c r="E6" s="6"/>
      <c r="F6" s="6"/>
      <c r="G6" s="6"/>
      <c r="H6" s="6"/>
      <c r="I6" s="6"/>
      <c r="J6" s="6"/>
      <c r="K6" s="6"/>
      <c r="L6" s="6"/>
      <c r="M6" s="6"/>
      <c r="N6" s="6"/>
    </row>
    <row r="7" spans="1:14">
      <c r="A7" s="154" t="s">
        <v>20</v>
      </c>
      <c r="B7" s="154"/>
      <c r="C7" s="154"/>
      <c r="D7" s="154"/>
      <c r="E7" s="154"/>
      <c r="F7" s="154"/>
      <c r="G7" s="154"/>
      <c r="H7" s="154"/>
      <c r="I7" s="6"/>
      <c r="J7" s="6"/>
      <c r="K7" s="6"/>
      <c r="L7" s="6"/>
      <c r="M7" s="6"/>
      <c r="N7" s="6"/>
    </row>
    <row r="8" spans="1:14">
      <c r="A8" s="147" t="s">
        <v>1</v>
      </c>
      <c r="B8" s="147" t="s">
        <v>2</v>
      </c>
      <c r="C8" s="155" t="s">
        <v>3</v>
      </c>
      <c r="D8" s="155"/>
      <c r="E8" s="155" t="s">
        <v>4</v>
      </c>
      <c r="F8" s="155"/>
      <c r="G8" s="155" t="s">
        <v>7</v>
      </c>
      <c r="H8" s="155"/>
      <c r="I8" s="6"/>
      <c r="J8" s="6"/>
      <c r="K8" s="6"/>
      <c r="L8" s="6"/>
      <c r="M8" s="6"/>
      <c r="N8" s="6"/>
    </row>
    <row r="9" spans="1:14">
      <c r="A9" s="148" t="s">
        <v>8</v>
      </c>
      <c r="B9" s="148" t="s">
        <v>8</v>
      </c>
      <c r="C9" s="148" t="s">
        <v>9</v>
      </c>
      <c r="D9" s="148" t="s">
        <v>10</v>
      </c>
      <c r="E9" s="148" t="s">
        <v>9</v>
      </c>
      <c r="F9" s="148" t="s">
        <v>10</v>
      </c>
      <c r="G9" s="148" t="s">
        <v>10</v>
      </c>
      <c r="H9" s="148" t="s">
        <v>9</v>
      </c>
      <c r="I9" s="6"/>
      <c r="J9" s="6"/>
      <c r="K9" s="6"/>
      <c r="L9" s="6"/>
      <c r="M9" s="6"/>
      <c r="N9" s="6"/>
    </row>
    <row r="10" spans="1:14" ht="28.5">
      <c r="A10" s="149" t="s">
        <v>21</v>
      </c>
      <c r="B10" s="149" t="s">
        <v>17</v>
      </c>
      <c r="C10" s="156"/>
      <c r="D10" s="156"/>
      <c r="E10" s="156"/>
      <c r="F10" s="156"/>
      <c r="G10" s="156" t="s">
        <v>19</v>
      </c>
      <c r="H10" s="156"/>
      <c r="I10" s="6"/>
      <c r="J10" s="6"/>
      <c r="K10" s="6"/>
      <c r="L10" s="6"/>
      <c r="M10" s="6"/>
      <c r="N10" s="6"/>
    </row>
    <row r="11" spans="1:14">
      <c r="A11" s="6"/>
      <c r="B11" s="6"/>
      <c r="C11" s="6"/>
      <c r="D11" s="6"/>
      <c r="E11" s="6"/>
      <c r="F11" s="6"/>
      <c r="G11" s="6"/>
      <c r="H11" s="6"/>
      <c r="I11" s="6"/>
      <c r="J11" s="6"/>
      <c r="K11" s="6"/>
      <c r="L11" s="6"/>
      <c r="M11" s="6"/>
      <c r="N11" s="6"/>
    </row>
    <row r="12" spans="1:14">
      <c r="A12" s="154" t="s">
        <v>22</v>
      </c>
      <c r="B12" s="154"/>
      <c r="C12" s="154"/>
      <c r="D12" s="154"/>
      <c r="E12" s="154"/>
      <c r="F12" s="154"/>
      <c r="G12" s="154"/>
      <c r="H12" s="154"/>
      <c r="I12" s="6"/>
      <c r="J12" s="6"/>
      <c r="K12" s="6"/>
      <c r="L12" s="6"/>
      <c r="M12" s="6"/>
      <c r="N12" s="6"/>
    </row>
    <row r="13" spans="1:14">
      <c r="A13" s="147" t="s">
        <v>1</v>
      </c>
      <c r="B13" s="147" t="s">
        <v>2</v>
      </c>
      <c r="C13" s="155" t="s">
        <v>3</v>
      </c>
      <c r="D13" s="155"/>
      <c r="E13" s="155" t="s">
        <v>23</v>
      </c>
      <c r="F13" s="155"/>
      <c r="G13" s="155" t="s">
        <v>7</v>
      </c>
      <c r="H13" s="155"/>
      <c r="I13" s="6"/>
      <c r="J13" s="6"/>
      <c r="K13" s="6"/>
      <c r="L13" s="6"/>
      <c r="M13" s="6"/>
      <c r="N13" s="6"/>
    </row>
    <row r="14" spans="1:14">
      <c r="A14" s="148" t="s">
        <v>8</v>
      </c>
      <c r="B14" s="148" t="s">
        <v>8</v>
      </c>
      <c r="C14" s="148" t="s">
        <v>9</v>
      </c>
      <c r="D14" s="148" t="s">
        <v>10</v>
      </c>
      <c r="E14" s="148" t="s">
        <v>9</v>
      </c>
      <c r="F14" s="148" t="s">
        <v>10</v>
      </c>
      <c r="G14" s="148" t="s">
        <v>10</v>
      </c>
      <c r="H14" s="148" t="s">
        <v>9</v>
      </c>
      <c r="I14" s="6"/>
      <c r="J14" s="6"/>
      <c r="K14" s="6"/>
      <c r="L14" s="6"/>
      <c r="M14" s="6"/>
      <c r="N14" s="6"/>
    </row>
    <row r="15" spans="1:14" ht="28.5">
      <c r="A15" s="149" t="s">
        <v>24</v>
      </c>
      <c r="B15" s="149" t="s">
        <v>25</v>
      </c>
      <c r="C15" s="156"/>
      <c r="D15" s="156"/>
      <c r="E15" s="156"/>
      <c r="F15" s="156"/>
      <c r="G15" s="156" t="s">
        <v>19</v>
      </c>
      <c r="H15" s="156"/>
      <c r="I15" s="6"/>
      <c r="J15" s="6"/>
      <c r="K15" s="6"/>
      <c r="L15" s="6"/>
      <c r="M15" s="6"/>
      <c r="N15" s="6"/>
    </row>
    <row r="16" spans="1:14">
      <c r="A16" s="6"/>
      <c r="B16" s="6"/>
      <c r="C16" s="6"/>
      <c r="D16" s="6"/>
      <c r="E16" s="6"/>
      <c r="F16" s="6"/>
      <c r="G16" s="6"/>
      <c r="H16" s="6"/>
      <c r="I16" s="6"/>
      <c r="J16" s="6"/>
      <c r="K16" s="6"/>
      <c r="L16" s="6"/>
      <c r="M16" s="6"/>
      <c r="N16" s="6"/>
    </row>
    <row r="17" spans="1:14">
      <c r="A17" s="154" t="s">
        <v>26</v>
      </c>
      <c r="B17" s="154"/>
      <c r="C17" s="154"/>
      <c r="D17" s="154"/>
      <c r="E17" s="154"/>
      <c r="F17" s="154"/>
      <c r="G17" s="154"/>
      <c r="H17" s="154"/>
      <c r="I17" s="154"/>
      <c r="J17" s="154"/>
      <c r="K17" s="6"/>
      <c r="L17" s="6"/>
      <c r="M17" s="6"/>
      <c r="N17" s="6"/>
    </row>
    <row r="18" spans="1:14">
      <c r="A18" s="147" t="s">
        <v>1</v>
      </c>
      <c r="B18" s="147" t="s">
        <v>2</v>
      </c>
      <c r="C18" s="147" t="s">
        <v>27</v>
      </c>
      <c r="D18" s="155" t="s">
        <v>28</v>
      </c>
      <c r="E18" s="155"/>
      <c r="F18" s="155"/>
      <c r="G18" s="155"/>
      <c r="H18" s="155"/>
      <c r="I18" s="155" t="s">
        <v>7</v>
      </c>
      <c r="J18" s="155"/>
      <c r="K18" s="6"/>
      <c r="L18" s="6"/>
      <c r="M18" s="6"/>
      <c r="N18" s="6"/>
    </row>
    <row r="19" spans="1:14">
      <c r="A19" s="148" t="s">
        <v>8</v>
      </c>
      <c r="B19" s="148" t="s">
        <v>8</v>
      </c>
      <c r="C19" s="148" t="s">
        <v>8</v>
      </c>
      <c r="D19" s="148" t="s">
        <v>11</v>
      </c>
      <c r="E19" s="148" t="s">
        <v>12</v>
      </c>
      <c r="F19" s="148" t="s">
        <v>13</v>
      </c>
      <c r="G19" s="148" t="s">
        <v>14</v>
      </c>
      <c r="H19" s="148" t="s">
        <v>15</v>
      </c>
      <c r="I19" s="148" t="s">
        <v>10</v>
      </c>
      <c r="J19" s="148" t="s">
        <v>9</v>
      </c>
      <c r="K19" s="6"/>
      <c r="L19" s="6"/>
      <c r="M19" s="6"/>
      <c r="N19" s="6"/>
    </row>
    <row r="20" spans="1:14" ht="28.5">
      <c r="A20" s="149" t="s">
        <v>21</v>
      </c>
      <c r="B20" s="149" t="s">
        <v>25</v>
      </c>
      <c r="C20" s="149"/>
      <c r="D20" s="156" t="s">
        <v>29</v>
      </c>
      <c r="E20" s="156"/>
      <c r="F20" s="156"/>
      <c r="G20" s="156"/>
      <c r="H20" s="156"/>
      <c r="I20" s="156" t="s">
        <v>19</v>
      </c>
      <c r="J20" s="156"/>
      <c r="K20" s="6"/>
      <c r="L20" s="6"/>
      <c r="M20" s="6"/>
      <c r="N20" s="6"/>
    </row>
    <row r="21" spans="1:14">
      <c r="A21" s="6"/>
      <c r="B21" s="6"/>
      <c r="C21" s="6"/>
      <c r="D21" s="6"/>
      <c r="E21" s="6"/>
      <c r="F21" s="6"/>
      <c r="G21" s="6"/>
      <c r="H21" s="6"/>
      <c r="I21" s="6"/>
      <c r="J21" s="6"/>
      <c r="K21" s="6"/>
      <c r="L21" s="6"/>
      <c r="M21" s="6"/>
      <c r="N21" s="6"/>
    </row>
    <row r="22" spans="1:14">
      <c r="A22" s="154" t="s">
        <v>30</v>
      </c>
      <c r="B22" s="154"/>
      <c r="C22" s="154"/>
      <c r="D22" s="154"/>
      <c r="E22" s="154"/>
      <c r="F22" s="154"/>
      <c r="G22" s="6"/>
      <c r="H22" s="6"/>
      <c r="I22" s="6"/>
      <c r="J22" s="6"/>
      <c r="K22" s="6"/>
      <c r="L22" s="6"/>
      <c r="M22" s="6"/>
      <c r="N22" s="6"/>
    </row>
    <row r="23" spans="1:14">
      <c r="A23" s="147" t="s">
        <v>1</v>
      </c>
      <c r="B23" s="147" t="s">
        <v>2</v>
      </c>
      <c r="C23" s="155" t="s">
        <v>31</v>
      </c>
      <c r="D23" s="155"/>
      <c r="E23" s="155" t="s">
        <v>7</v>
      </c>
      <c r="F23" s="155"/>
      <c r="G23" s="6"/>
      <c r="H23" s="6"/>
      <c r="I23" s="6"/>
      <c r="J23" s="6"/>
      <c r="K23" s="6"/>
      <c r="L23" s="6"/>
      <c r="M23" s="6"/>
      <c r="N23" s="6"/>
    </row>
    <row r="24" spans="1:14">
      <c r="A24" s="148" t="s">
        <v>8</v>
      </c>
      <c r="B24" s="148" t="s">
        <v>8</v>
      </c>
      <c r="C24" s="157" t="s">
        <v>8</v>
      </c>
      <c r="D24" s="157"/>
      <c r="E24" s="148" t="s">
        <v>10</v>
      </c>
      <c r="F24" s="148" t="s">
        <v>9</v>
      </c>
      <c r="G24" s="6"/>
      <c r="H24" s="6"/>
      <c r="I24" s="6"/>
      <c r="J24" s="6"/>
      <c r="K24" s="6"/>
      <c r="L24" s="6"/>
      <c r="M24" s="6"/>
      <c r="N24" s="6"/>
    </row>
    <row r="25" spans="1:14" ht="42.75">
      <c r="A25" s="149" t="s">
        <v>21</v>
      </c>
      <c r="B25" s="149" t="s">
        <v>32</v>
      </c>
      <c r="C25" s="156" t="s">
        <v>33</v>
      </c>
      <c r="D25" s="156"/>
      <c r="E25" s="156" t="s">
        <v>19</v>
      </c>
      <c r="F25" s="156"/>
      <c r="G25" s="6"/>
      <c r="H25" s="6"/>
      <c r="I25" s="6"/>
      <c r="J25" s="6"/>
      <c r="K25" s="6"/>
      <c r="L25" s="6"/>
      <c r="M25" s="6"/>
      <c r="N25" s="6"/>
    </row>
    <row r="27" spans="1:14">
      <c r="A27" s="158" t="s">
        <v>34</v>
      </c>
      <c r="B27" s="159"/>
      <c r="C27" s="159"/>
      <c r="D27" s="159"/>
      <c r="E27" s="160"/>
    </row>
    <row r="28" spans="1:14">
      <c r="A28" s="150" t="s">
        <v>35</v>
      </c>
      <c r="B28" s="150" t="s">
        <v>36</v>
      </c>
      <c r="C28" s="161" t="s">
        <v>37</v>
      </c>
      <c r="D28" s="162"/>
      <c r="E28" s="163"/>
    </row>
    <row r="29" spans="1:14" ht="15">
      <c r="A29" s="148" t="s">
        <v>38</v>
      </c>
      <c r="B29" s="151" t="s">
        <v>39</v>
      </c>
      <c r="C29" s="164" t="s">
        <v>40</v>
      </c>
      <c r="D29" s="165"/>
      <c r="E29" s="166"/>
    </row>
    <row r="30" spans="1:14" ht="15">
      <c r="A30" s="148" t="s">
        <v>41</v>
      </c>
      <c r="B30" s="151" t="s">
        <v>42</v>
      </c>
      <c r="C30" s="164" t="s">
        <v>43</v>
      </c>
      <c r="D30" s="165"/>
      <c r="E30" s="166"/>
    </row>
    <row r="31" spans="1:14" ht="33" customHeight="1">
      <c r="A31" s="148" t="s">
        <v>44</v>
      </c>
      <c r="B31" s="151" t="s">
        <v>45</v>
      </c>
      <c r="C31" s="167" t="s">
        <v>46</v>
      </c>
      <c r="D31" s="168"/>
      <c r="E31" s="169"/>
    </row>
  </sheetData>
  <mergeCells count="39">
    <mergeCell ref="A27:E27"/>
    <mergeCell ref="C28:E28"/>
    <mergeCell ref="C29:E29"/>
    <mergeCell ref="C30:E30"/>
    <mergeCell ref="C31:E31"/>
    <mergeCell ref="A22:F22"/>
    <mergeCell ref="C23:D23"/>
    <mergeCell ref="E23:F23"/>
    <mergeCell ref="C24:D24"/>
    <mergeCell ref="C25:D25"/>
    <mergeCell ref="E25:F25"/>
    <mergeCell ref="A17:J17"/>
    <mergeCell ref="D18:H18"/>
    <mergeCell ref="I18:J18"/>
    <mergeCell ref="D20:H20"/>
    <mergeCell ref="I20:J20"/>
    <mergeCell ref="A12:H12"/>
    <mergeCell ref="C13:D13"/>
    <mergeCell ref="E13:F13"/>
    <mergeCell ref="G13:H13"/>
    <mergeCell ref="C15:D15"/>
    <mergeCell ref="E15:F15"/>
    <mergeCell ref="G15:H15"/>
    <mergeCell ref="C8:D8"/>
    <mergeCell ref="E8:F8"/>
    <mergeCell ref="G8:H8"/>
    <mergeCell ref="C10:D10"/>
    <mergeCell ref="E10:F10"/>
    <mergeCell ref="G10:H10"/>
    <mergeCell ref="C5:D5"/>
    <mergeCell ref="E5:F5"/>
    <mergeCell ref="H5:L5"/>
    <mergeCell ref="M5:N5"/>
    <mergeCell ref="A7:H7"/>
    <mergeCell ref="A2:N2"/>
    <mergeCell ref="C3:D3"/>
    <mergeCell ref="E3:F3"/>
    <mergeCell ref="H3:L3"/>
    <mergeCell ref="M3:N3"/>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filterMode="1">
    <outlinePr summaryBelow="0" summaryRight="0"/>
  </sheetPr>
  <dimension ref="A1:N3174"/>
  <sheetViews>
    <sheetView showGridLines="0" tabSelected="1" zoomScale="85" zoomScaleNormal="85" workbookViewId="0">
      <pane xSplit="1" ySplit="1" topLeftCell="B1546" activePane="bottomRight" state="frozen"/>
      <selection pane="topRight"/>
      <selection pane="bottomLeft"/>
      <selection pane="bottomRight" activeCell="C1555" sqref="C1555"/>
    </sheetView>
  </sheetViews>
  <sheetFormatPr defaultColWidth="9" defaultRowHeight="14.25" outlineLevelRow="1"/>
  <cols>
    <col min="1" max="1" width="15" style="52" customWidth="1"/>
    <col min="2" max="2" width="13.25" style="79" customWidth="1"/>
    <col min="3" max="3" width="29.125" style="80" customWidth="1"/>
    <col min="4" max="4" width="9.75" style="52" customWidth="1"/>
    <col min="5" max="5" width="10.125" style="52" customWidth="1"/>
    <col min="6" max="6" width="9" style="52" customWidth="1"/>
    <col min="7" max="7" width="12.375" style="52" customWidth="1"/>
    <col min="8" max="8" width="11.75" style="52" customWidth="1"/>
    <col min="9" max="9" width="20.5" style="52" customWidth="1"/>
    <col min="10" max="10" width="190" style="80" bestFit="1" customWidth="1"/>
    <col min="11" max="11" width="11.625" style="52" customWidth="1"/>
    <col min="12" max="12" width="9" style="81"/>
    <col min="13" max="13" width="15.25" style="52" customWidth="1"/>
    <col min="14" max="14" width="13.75" style="52" customWidth="1"/>
    <col min="15" max="16384" width="9" style="52"/>
  </cols>
  <sheetData>
    <row r="1" spans="1:13" s="76" customFormat="1" ht="24" customHeight="1">
      <c r="B1" s="82" t="s">
        <v>47</v>
      </c>
      <c r="C1" s="83" t="s">
        <v>48</v>
      </c>
      <c r="D1" s="84" t="s">
        <v>49</v>
      </c>
      <c r="E1" s="76" t="s">
        <v>50</v>
      </c>
      <c r="F1" s="76" t="s">
        <v>51</v>
      </c>
      <c r="G1" s="76" t="s">
        <v>52</v>
      </c>
      <c r="H1" s="76" t="s">
        <v>53</v>
      </c>
      <c r="I1" s="84" t="s">
        <v>54</v>
      </c>
      <c r="J1" s="88" t="s">
        <v>55</v>
      </c>
      <c r="K1" s="89" t="s">
        <v>56</v>
      </c>
      <c r="L1" s="90"/>
    </row>
    <row r="2" spans="1:13" s="77" customFormat="1" hidden="1">
      <c r="A2" s="170" t="s">
        <v>57</v>
      </c>
      <c r="B2" s="171"/>
      <c r="C2" s="171"/>
      <c r="D2" s="171"/>
      <c r="E2" s="171"/>
      <c r="F2" s="171"/>
      <c r="G2" s="171"/>
      <c r="H2" s="171"/>
      <c r="I2" s="171"/>
      <c r="J2" s="171"/>
      <c r="K2" s="171"/>
      <c r="L2" s="91"/>
      <c r="M2" s="52"/>
    </row>
    <row r="3" spans="1:13" s="77" customFormat="1" outlineLevel="1">
      <c r="A3" s="52"/>
      <c r="B3" s="79" t="str">
        <f>DEC2HEX(64+ROW()-ROW($B$3),4)</f>
        <v>0040</v>
      </c>
      <c r="C3" s="174" t="s">
        <v>58</v>
      </c>
      <c r="D3" s="177" t="s">
        <v>59</v>
      </c>
      <c r="E3" s="177"/>
      <c r="F3" s="177"/>
      <c r="G3" s="177"/>
      <c r="H3" s="177"/>
      <c r="I3" s="177" t="s">
        <v>38</v>
      </c>
      <c r="J3" s="174" t="s">
        <v>60</v>
      </c>
      <c r="K3" s="77" t="s">
        <v>61</v>
      </c>
      <c r="L3" s="91"/>
      <c r="M3" s="52"/>
    </row>
    <row r="4" spans="1:13" s="77" customFormat="1" hidden="1" outlineLevel="1">
      <c r="A4" s="52"/>
      <c r="B4" s="79" t="str">
        <f t="shared" ref="B4:B13" si="0">DEC2HEX(64+ROW()-ROW($B$3),4)</f>
        <v>0041</v>
      </c>
      <c r="C4" s="183"/>
      <c r="D4" s="177"/>
      <c r="E4" s="177"/>
      <c r="F4" s="177"/>
      <c r="G4" s="177"/>
      <c r="H4" s="177"/>
      <c r="I4" s="177"/>
      <c r="J4" s="174"/>
      <c r="K4" s="77" t="s">
        <v>61</v>
      </c>
      <c r="L4" s="91"/>
      <c r="M4" s="52"/>
    </row>
    <row r="5" spans="1:13" s="77" customFormat="1" hidden="1" outlineLevel="1">
      <c r="A5" s="52"/>
      <c r="B5" s="79" t="str">
        <f t="shared" si="0"/>
        <v>0042</v>
      </c>
      <c r="C5" s="183"/>
      <c r="D5" s="177"/>
      <c r="E5" s="177"/>
      <c r="F5" s="177"/>
      <c r="G5" s="177"/>
      <c r="H5" s="177"/>
      <c r="I5" s="177"/>
      <c r="J5" s="174"/>
      <c r="K5" s="77" t="s">
        <v>61</v>
      </c>
      <c r="L5" s="91"/>
      <c r="M5" s="52"/>
    </row>
    <row r="6" spans="1:13" s="77" customFormat="1" hidden="1" outlineLevel="1">
      <c r="A6" s="52"/>
      <c r="B6" s="79" t="str">
        <f t="shared" si="0"/>
        <v>0043</v>
      </c>
      <c r="C6" s="183"/>
      <c r="D6" s="177"/>
      <c r="E6" s="177"/>
      <c r="F6" s="177"/>
      <c r="G6" s="177"/>
      <c r="H6" s="177"/>
      <c r="I6" s="177"/>
      <c r="J6" s="174"/>
      <c r="K6" s="77" t="s">
        <v>61</v>
      </c>
      <c r="L6" s="91"/>
      <c r="M6" s="52"/>
    </row>
    <row r="7" spans="1:13" s="77" customFormat="1" ht="171" outlineLevel="1">
      <c r="A7" s="52"/>
      <c r="B7" s="79" t="str">
        <f t="shared" si="0"/>
        <v>0044</v>
      </c>
      <c r="C7" s="80" t="s">
        <v>62</v>
      </c>
      <c r="D7" s="52" t="s">
        <v>63</v>
      </c>
      <c r="E7" s="52"/>
      <c r="F7" s="52"/>
      <c r="G7" s="52">
        <v>1.06</v>
      </c>
      <c r="H7" s="52">
        <v>99.99</v>
      </c>
      <c r="I7" s="52" t="s">
        <v>38</v>
      </c>
      <c r="J7" s="80" t="s">
        <v>64</v>
      </c>
      <c r="K7" s="77" t="s">
        <v>61</v>
      </c>
      <c r="L7" s="91"/>
      <c r="M7" s="52"/>
    </row>
    <row r="8" spans="1:13" s="77" customFormat="1" ht="57" outlineLevel="1">
      <c r="A8" s="52"/>
      <c r="B8" s="79" t="str">
        <f t="shared" si="0"/>
        <v>0045</v>
      </c>
      <c r="C8" s="80" t="s">
        <v>65</v>
      </c>
      <c r="D8" s="52" t="s">
        <v>66</v>
      </c>
      <c r="E8" s="52"/>
      <c r="F8" s="52"/>
      <c r="G8" s="52"/>
      <c r="H8" s="52"/>
      <c r="I8" s="52" t="s">
        <v>38</v>
      </c>
      <c r="J8" s="80" t="s">
        <v>67</v>
      </c>
      <c r="K8" s="77" t="s">
        <v>61</v>
      </c>
      <c r="L8" s="91"/>
      <c r="M8" s="52"/>
    </row>
    <row r="9" spans="1:13" s="77" customFormat="1" ht="57" outlineLevel="1">
      <c r="A9" s="52"/>
      <c r="B9" s="79" t="str">
        <f t="shared" si="0"/>
        <v>0046</v>
      </c>
      <c r="C9" s="80" t="s">
        <v>68</v>
      </c>
      <c r="D9" s="52" t="s">
        <v>66</v>
      </c>
      <c r="E9" s="52"/>
      <c r="F9" s="52"/>
      <c r="G9" s="52"/>
      <c r="H9" s="52"/>
      <c r="I9" s="52" t="s">
        <v>38</v>
      </c>
      <c r="J9" s="80" t="s">
        <v>69</v>
      </c>
      <c r="K9" s="77" t="s">
        <v>61</v>
      </c>
      <c r="L9" s="91"/>
      <c r="M9" s="52"/>
    </row>
    <row r="10" spans="1:13" s="77" customFormat="1" ht="57" outlineLevel="1">
      <c r="A10" s="52"/>
      <c r="B10" s="79" t="str">
        <f t="shared" si="0"/>
        <v>0047</v>
      </c>
      <c r="C10" s="80" t="s">
        <v>70</v>
      </c>
      <c r="D10" s="52" t="s">
        <v>66</v>
      </c>
      <c r="E10" s="52"/>
      <c r="F10" s="52"/>
      <c r="G10" s="52"/>
      <c r="H10" s="52"/>
      <c r="I10" s="52" t="s">
        <v>38</v>
      </c>
      <c r="J10" s="80" t="s">
        <v>71</v>
      </c>
      <c r="K10" s="77" t="s">
        <v>61</v>
      </c>
      <c r="L10" s="91"/>
      <c r="M10" s="52"/>
    </row>
    <row r="11" spans="1:13" s="77" customFormat="1" outlineLevel="1">
      <c r="A11" s="52"/>
      <c r="B11" s="79" t="str">
        <f t="shared" si="0"/>
        <v>0048</v>
      </c>
      <c r="C11" s="80" t="s">
        <v>72</v>
      </c>
      <c r="D11" s="52"/>
      <c r="E11" s="52"/>
      <c r="F11" s="52"/>
      <c r="G11" s="52"/>
      <c r="H11" s="52"/>
      <c r="I11" s="52"/>
      <c r="J11" s="67"/>
      <c r="K11" s="52"/>
      <c r="L11" s="91"/>
      <c r="M11" s="52"/>
    </row>
    <row r="12" spans="1:13" s="77" customFormat="1" outlineLevel="1">
      <c r="A12" s="52"/>
      <c r="B12" s="79" t="str">
        <f t="shared" si="0"/>
        <v>0049</v>
      </c>
      <c r="C12" s="80" t="s">
        <v>73</v>
      </c>
      <c r="D12" s="52"/>
      <c r="E12" s="52"/>
      <c r="F12" s="52"/>
      <c r="G12" s="52"/>
      <c r="H12" s="52"/>
      <c r="I12" s="52"/>
      <c r="J12" s="67"/>
      <c r="K12" s="52"/>
      <c r="L12" s="91"/>
      <c r="M12" s="52"/>
    </row>
    <row r="13" spans="1:13" s="77" customFormat="1" outlineLevel="1">
      <c r="A13" s="52"/>
      <c r="B13" s="79" t="str">
        <f t="shared" si="0"/>
        <v>004A</v>
      </c>
      <c r="C13" s="80" t="s">
        <v>74</v>
      </c>
      <c r="D13" s="52"/>
      <c r="E13" s="52"/>
      <c r="F13" s="52"/>
      <c r="G13" s="52"/>
      <c r="H13" s="52"/>
      <c r="I13" s="52"/>
      <c r="J13" s="67"/>
      <c r="K13" s="52"/>
      <c r="L13" s="91"/>
      <c r="M13" s="52"/>
    </row>
    <row r="14" spans="1:13" s="77" customFormat="1" outlineLevel="1">
      <c r="A14" s="52"/>
      <c r="B14" s="79" t="str">
        <f t="shared" ref="B14:B23" si="1">DEC2HEX(64+ROW()-ROW($B$3),4)</f>
        <v>004B</v>
      </c>
      <c r="C14" s="80" t="s">
        <v>75</v>
      </c>
      <c r="D14" s="52"/>
      <c r="E14" s="52"/>
      <c r="F14" s="52"/>
      <c r="G14" s="52"/>
      <c r="H14" s="52"/>
      <c r="I14" s="52"/>
      <c r="J14" s="67"/>
      <c r="K14" s="52"/>
      <c r="L14" s="91"/>
      <c r="M14" s="52"/>
    </row>
    <row r="15" spans="1:13" s="77" customFormat="1" outlineLevel="1">
      <c r="A15" s="52"/>
      <c r="B15" s="79" t="str">
        <f t="shared" si="1"/>
        <v>004C</v>
      </c>
      <c r="C15" s="80" t="s">
        <v>76</v>
      </c>
      <c r="D15" s="52"/>
      <c r="E15" s="52"/>
      <c r="F15" s="52"/>
      <c r="G15" s="52"/>
      <c r="H15" s="52"/>
      <c r="I15" s="52"/>
      <c r="J15" s="67"/>
      <c r="K15" s="52"/>
      <c r="L15" s="91"/>
      <c r="M15" s="52"/>
    </row>
    <row r="16" spans="1:13" s="77" customFormat="1" outlineLevel="1">
      <c r="A16" s="52"/>
      <c r="B16" s="79" t="str">
        <f t="shared" si="1"/>
        <v>004D</v>
      </c>
      <c r="C16" s="80" t="s">
        <v>77</v>
      </c>
      <c r="D16" s="52"/>
      <c r="E16" s="52"/>
      <c r="F16" s="52"/>
      <c r="G16" s="52"/>
      <c r="H16" s="52"/>
      <c r="I16" s="52"/>
      <c r="J16" s="67"/>
      <c r="K16" s="52"/>
      <c r="L16" s="91"/>
      <c r="M16" s="52"/>
    </row>
    <row r="17" spans="1:13" s="77" customFormat="1" outlineLevel="1">
      <c r="A17" s="52"/>
      <c r="B17" s="79" t="str">
        <f t="shared" si="1"/>
        <v>004E</v>
      </c>
      <c r="C17" s="80" t="s">
        <v>78</v>
      </c>
      <c r="D17" s="52"/>
      <c r="E17" s="52"/>
      <c r="F17" s="52"/>
      <c r="G17" s="52"/>
      <c r="H17" s="52"/>
      <c r="I17" s="52"/>
      <c r="J17" s="67"/>
      <c r="K17" s="52"/>
      <c r="L17" s="91"/>
      <c r="M17" s="52"/>
    </row>
    <row r="18" spans="1:13" s="77" customFormat="1" outlineLevel="1">
      <c r="A18" s="52"/>
      <c r="B18" s="79" t="str">
        <f t="shared" si="1"/>
        <v>004F</v>
      </c>
      <c r="C18" s="80" t="s">
        <v>79</v>
      </c>
      <c r="D18" s="52"/>
      <c r="E18" s="52"/>
      <c r="F18" s="52"/>
      <c r="G18" s="52"/>
      <c r="H18" s="52"/>
      <c r="I18" s="52"/>
      <c r="J18" s="67"/>
      <c r="K18" s="52"/>
      <c r="L18" s="91"/>
      <c r="M18" s="52"/>
    </row>
    <row r="19" spans="1:13" s="77" customFormat="1" outlineLevel="1">
      <c r="A19" s="52"/>
      <c r="B19" s="79" t="str">
        <f t="shared" si="1"/>
        <v>0050</v>
      </c>
      <c r="C19" s="80" t="s">
        <v>80</v>
      </c>
      <c r="D19" s="52"/>
      <c r="E19" s="52"/>
      <c r="F19" s="52"/>
      <c r="G19" s="52"/>
      <c r="H19" s="52"/>
      <c r="I19" s="52"/>
      <c r="J19" s="67"/>
      <c r="K19" s="52"/>
      <c r="L19" s="91"/>
      <c r="M19" s="52"/>
    </row>
    <row r="20" spans="1:13" s="77" customFormat="1" outlineLevel="1">
      <c r="A20" s="52"/>
      <c r="B20" s="79" t="str">
        <f t="shared" si="1"/>
        <v>0051</v>
      </c>
      <c r="C20" s="80" t="s">
        <v>81</v>
      </c>
      <c r="D20" s="52"/>
      <c r="E20" s="52"/>
      <c r="F20" s="52"/>
      <c r="G20" s="52"/>
      <c r="H20" s="52"/>
      <c r="I20" s="52"/>
      <c r="J20" s="67"/>
      <c r="K20" s="52"/>
      <c r="L20" s="91"/>
      <c r="M20" s="52"/>
    </row>
    <row r="21" spans="1:13" s="77" customFormat="1" ht="142.5" outlineLevel="1">
      <c r="A21" s="52"/>
      <c r="B21" s="79" t="str">
        <f t="shared" si="1"/>
        <v>0052</v>
      </c>
      <c r="C21" s="85" t="s">
        <v>82</v>
      </c>
      <c r="D21" s="86"/>
      <c r="E21" s="86"/>
      <c r="F21" s="86"/>
      <c r="G21" s="86">
        <v>0</v>
      </c>
      <c r="H21" s="86" t="s">
        <v>83</v>
      </c>
      <c r="I21" s="86" t="s">
        <v>38</v>
      </c>
      <c r="J21" s="85" t="s">
        <v>84</v>
      </c>
      <c r="K21" s="77" t="s">
        <v>61</v>
      </c>
      <c r="L21" s="91"/>
      <c r="M21" s="52"/>
    </row>
    <row r="22" spans="1:13" s="77" customFormat="1" outlineLevel="1">
      <c r="A22" s="52"/>
      <c r="B22" s="79" t="str">
        <f t="shared" si="1"/>
        <v>0053</v>
      </c>
      <c r="C22" s="87" t="s">
        <v>85</v>
      </c>
      <c r="D22" s="52"/>
      <c r="E22" s="52"/>
      <c r="F22" s="52"/>
      <c r="G22" s="52"/>
      <c r="H22" s="52"/>
      <c r="I22" s="52"/>
      <c r="J22" s="67"/>
      <c r="K22" s="52"/>
      <c r="L22" s="91"/>
      <c r="M22" s="52"/>
    </row>
    <row r="23" spans="1:13" s="77" customFormat="1" outlineLevel="1">
      <c r="A23" s="52"/>
      <c r="B23" s="79" t="str">
        <f t="shared" si="1"/>
        <v>0054</v>
      </c>
      <c r="C23" s="87" t="s">
        <v>86</v>
      </c>
      <c r="D23" s="52"/>
      <c r="E23" s="52"/>
      <c r="F23" s="52"/>
      <c r="G23" s="52"/>
      <c r="H23" s="52"/>
      <c r="I23" s="52"/>
      <c r="J23" s="67"/>
      <c r="K23" s="52"/>
      <c r="L23" s="91"/>
      <c r="M23" s="52"/>
    </row>
    <row r="24" spans="1:13" s="77" customFormat="1" outlineLevel="1">
      <c r="A24" s="52"/>
      <c r="B24" s="79" t="str">
        <f t="shared" ref="B24:B29" si="2">DEC2HEX(64+ROW()-ROW($B$3),4)</f>
        <v>0055</v>
      </c>
      <c r="C24" s="87" t="s">
        <v>87</v>
      </c>
      <c r="D24" s="52"/>
      <c r="E24" s="52"/>
      <c r="F24" s="52"/>
      <c r="G24" s="52"/>
      <c r="H24" s="52"/>
      <c r="I24" s="52"/>
      <c r="J24" s="67"/>
      <c r="K24" s="52"/>
      <c r="L24" s="91"/>
      <c r="M24" s="52"/>
    </row>
    <row r="25" spans="1:13" s="77" customFormat="1" outlineLevel="1">
      <c r="A25" s="52"/>
      <c r="B25" s="79" t="str">
        <f t="shared" si="2"/>
        <v>0056</v>
      </c>
      <c r="C25" s="87" t="s">
        <v>88</v>
      </c>
      <c r="D25" s="52"/>
      <c r="E25" s="52"/>
      <c r="F25" s="52"/>
      <c r="G25" s="52"/>
      <c r="H25" s="52"/>
      <c r="I25" s="52"/>
      <c r="J25" s="67"/>
      <c r="K25" s="52"/>
      <c r="L25" s="91"/>
      <c r="M25" s="52"/>
    </row>
    <row r="26" spans="1:13" s="77" customFormat="1" outlineLevel="1">
      <c r="A26" s="52"/>
      <c r="B26" s="79" t="str">
        <f t="shared" si="2"/>
        <v>0057</v>
      </c>
      <c r="C26" s="87" t="s">
        <v>89</v>
      </c>
      <c r="D26" s="52"/>
      <c r="E26" s="52"/>
      <c r="F26" s="52"/>
      <c r="G26" s="52"/>
      <c r="H26" s="52"/>
      <c r="I26" s="52"/>
      <c r="J26" s="67"/>
      <c r="K26" s="52"/>
      <c r="L26" s="91"/>
      <c r="M26" s="52"/>
    </row>
    <row r="27" spans="1:13" s="77" customFormat="1" outlineLevel="1">
      <c r="A27" s="52"/>
      <c r="B27" s="79" t="str">
        <f t="shared" si="2"/>
        <v>0058</v>
      </c>
      <c r="C27" s="87" t="s">
        <v>90</v>
      </c>
      <c r="D27" s="52"/>
      <c r="E27" s="52"/>
      <c r="F27" s="52"/>
      <c r="G27" s="52"/>
      <c r="H27" s="52"/>
      <c r="I27" s="52"/>
      <c r="J27" s="67"/>
      <c r="K27" s="52"/>
      <c r="L27" s="91"/>
      <c r="M27" s="52"/>
    </row>
    <row r="28" spans="1:13" s="77" customFormat="1" outlineLevel="1">
      <c r="A28" s="52"/>
      <c r="B28" s="79" t="str">
        <f t="shared" si="2"/>
        <v>0059</v>
      </c>
      <c r="C28" s="87" t="s">
        <v>91</v>
      </c>
      <c r="D28" s="52"/>
      <c r="E28" s="52"/>
      <c r="F28" s="52"/>
      <c r="G28" s="52"/>
      <c r="H28" s="52"/>
      <c r="I28" s="52"/>
      <c r="J28" s="67"/>
      <c r="K28" s="52"/>
      <c r="L28" s="91"/>
      <c r="M28" s="52"/>
    </row>
    <row r="29" spans="1:13" s="77" customFormat="1" outlineLevel="1">
      <c r="A29" s="52"/>
      <c r="B29" s="79" t="str">
        <f t="shared" si="2"/>
        <v>005A</v>
      </c>
      <c r="C29" s="87" t="s">
        <v>92</v>
      </c>
      <c r="D29" s="52"/>
      <c r="E29" s="52"/>
      <c r="F29" s="52"/>
      <c r="G29" s="52"/>
      <c r="H29" s="52"/>
      <c r="I29" s="52"/>
      <c r="J29" s="67"/>
      <c r="K29" s="52"/>
      <c r="L29" s="91"/>
      <c r="M29" s="52"/>
    </row>
    <row r="30" spans="1:13" s="77" customFormat="1" outlineLevel="1">
      <c r="A30" s="52"/>
      <c r="B30" s="79" t="str">
        <f t="shared" ref="B30:B39" si="3">DEC2HEX(64+ROW()-ROW($B$3),4)</f>
        <v>005B</v>
      </c>
      <c r="C30" s="87" t="s">
        <v>93</v>
      </c>
      <c r="D30" s="52"/>
      <c r="E30" s="52"/>
      <c r="F30" s="52"/>
      <c r="G30" s="52"/>
      <c r="H30" s="52"/>
      <c r="I30" s="52"/>
      <c r="J30" s="67"/>
      <c r="K30" s="52"/>
      <c r="L30" s="91"/>
      <c r="M30" s="52"/>
    </row>
    <row r="31" spans="1:13" s="77" customFormat="1" outlineLevel="1">
      <c r="A31" s="52"/>
      <c r="B31" s="79" t="str">
        <f t="shared" si="3"/>
        <v>005C</v>
      </c>
      <c r="C31" s="87" t="s">
        <v>94</v>
      </c>
      <c r="D31" s="52"/>
      <c r="E31" s="52"/>
      <c r="F31" s="52"/>
      <c r="G31" s="52"/>
      <c r="H31" s="52"/>
      <c r="I31" s="52"/>
      <c r="J31" s="67"/>
      <c r="K31" s="52"/>
      <c r="L31" s="91"/>
      <c r="M31" s="52"/>
    </row>
    <row r="32" spans="1:13" s="77" customFormat="1" outlineLevel="1">
      <c r="A32" s="52"/>
      <c r="B32" s="79" t="str">
        <f t="shared" si="3"/>
        <v>005D</v>
      </c>
      <c r="C32" s="87" t="s">
        <v>95</v>
      </c>
      <c r="D32" s="52"/>
      <c r="E32" s="52"/>
      <c r="F32" s="52"/>
      <c r="G32" s="52"/>
      <c r="H32" s="52"/>
      <c r="I32" s="52"/>
      <c r="J32" s="67"/>
      <c r="K32" s="52"/>
      <c r="L32" s="91"/>
      <c r="M32" s="52"/>
    </row>
    <row r="33" spans="1:13" s="77" customFormat="1" outlineLevel="1">
      <c r="A33" s="52"/>
      <c r="B33" s="79" t="str">
        <f t="shared" si="3"/>
        <v>005E</v>
      </c>
      <c r="C33" s="87" t="s">
        <v>96</v>
      </c>
      <c r="D33" s="52"/>
      <c r="E33" s="52"/>
      <c r="F33" s="52"/>
      <c r="G33" s="52"/>
      <c r="H33" s="52"/>
      <c r="I33" s="52"/>
      <c r="J33" s="67"/>
      <c r="K33" s="52"/>
      <c r="L33" s="91"/>
      <c r="M33" s="52"/>
    </row>
    <row r="34" spans="1:13" s="77" customFormat="1" outlineLevel="1">
      <c r="A34" s="52"/>
      <c r="B34" s="79" t="str">
        <f t="shared" si="3"/>
        <v>005F</v>
      </c>
      <c r="C34" s="87" t="s">
        <v>97</v>
      </c>
      <c r="D34" s="52"/>
      <c r="E34" s="52"/>
      <c r="F34" s="52"/>
      <c r="G34" s="52"/>
      <c r="H34" s="52"/>
      <c r="I34" s="52"/>
      <c r="J34" s="67"/>
      <c r="K34" s="52"/>
      <c r="L34" s="91"/>
      <c r="M34" s="52"/>
    </row>
    <row r="35" spans="1:13" s="77" customFormat="1" outlineLevel="1">
      <c r="A35" s="52"/>
      <c r="B35" s="79" t="str">
        <f t="shared" si="3"/>
        <v>0060</v>
      </c>
      <c r="C35" s="87" t="s">
        <v>98</v>
      </c>
      <c r="D35" s="52"/>
      <c r="E35" s="52"/>
      <c r="F35" s="52"/>
      <c r="G35" s="52"/>
      <c r="H35" s="52"/>
      <c r="I35" s="52"/>
      <c r="J35" s="67"/>
      <c r="K35" s="52"/>
      <c r="L35" s="91"/>
      <c r="M35" s="52"/>
    </row>
    <row r="36" spans="1:13" s="77" customFormat="1" outlineLevel="1">
      <c r="A36" s="52"/>
      <c r="B36" s="79" t="str">
        <f t="shared" si="3"/>
        <v>0061</v>
      </c>
      <c r="C36" s="87" t="s">
        <v>99</v>
      </c>
      <c r="D36" s="52"/>
      <c r="E36" s="52"/>
      <c r="F36" s="52"/>
      <c r="G36" s="52"/>
      <c r="H36" s="52"/>
      <c r="I36" s="52"/>
      <c r="J36" s="67"/>
      <c r="K36" s="52"/>
      <c r="L36" s="91"/>
      <c r="M36" s="52"/>
    </row>
    <row r="37" spans="1:13" s="77" customFormat="1" outlineLevel="1">
      <c r="A37" s="52"/>
      <c r="B37" s="79" t="str">
        <f t="shared" si="3"/>
        <v>0062</v>
      </c>
      <c r="C37" s="87" t="s">
        <v>100</v>
      </c>
      <c r="D37" s="52"/>
      <c r="E37" s="52"/>
      <c r="F37" s="52"/>
      <c r="G37" s="52"/>
      <c r="H37" s="52"/>
      <c r="I37" s="52"/>
      <c r="J37" s="67"/>
      <c r="K37" s="52"/>
      <c r="L37" s="91"/>
      <c r="M37" s="52"/>
    </row>
    <row r="38" spans="1:13" s="77" customFormat="1" outlineLevel="1">
      <c r="A38" s="52"/>
      <c r="B38" s="79" t="str">
        <f t="shared" si="3"/>
        <v>0063</v>
      </c>
      <c r="C38" s="87" t="s">
        <v>101</v>
      </c>
      <c r="D38" s="52"/>
      <c r="E38" s="52"/>
      <c r="F38" s="52"/>
      <c r="G38" s="52"/>
      <c r="H38" s="52"/>
      <c r="I38" s="52"/>
      <c r="J38" s="67"/>
      <c r="K38" s="52"/>
      <c r="L38" s="91"/>
      <c r="M38" s="52"/>
    </row>
    <row r="39" spans="1:13" s="77" customFormat="1" outlineLevel="1">
      <c r="A39" s="52"/>
      <c r="B39" s="79" t="str">
        <f t="shared" si="3"/>
        <v>0064</v>
      </c>
      <c r="C39" s="87" t="s">
        <v>102</v>
      </c>
      <c r="D39" s="52"/>
      <c r="E39" s="52"/>
      <c r="F39" s="52"/>
      <c r="G39" s="52"/>
      <c r="H39" s="52"/>
      <c r="I39" s="52"/>
      <c r="J39" s="67"/>
      <c r="K39" s="52"/>
      <c r="L39" s="91"/>
      <c r="M39" s="52"/>
    </row>
    <row r="40" spans="1:13" s="77" customFormat="1" outlineLevel="1">
      <c r="A40" s="52"/>
      <c r="B40" s="79" t="str">
        <f t="shared" ref="B40:B48" si="4">DEC2HEX(64+ROW()-ROW($B$3),4)</f>
        <v>0065</v>
      </c>
      <c r="C40" s="87" t="s">
        <v>103</v>
      </c>
      <c r="D40" s="52"/>
      <c r="E40" s="52"/>
      <c r="F40" s="52"/>
      <c r="G40" s="52"/>
      <c r="H40" s="52"/>
      <c r="I40" s="52"/>
      <c r="J40" s="67"/>
      <c r="K40" s="52"/>
      <c r="L40" s="91"/>
      <c r="M40" s="52"/>
    </row>
    <row r="41" spans="1:13" s="77" customFormat="1" hidden="1" outlineLevel="1">
      <c r="A41" s="52"/>
      <c r="B41" s="79" t="str">
        <f t="shared" si="4"/>
        <v>0066</v>
      </c>
      <c r="C41" s="67"/>
      <c r="D41" s="52"/>
      <c r="E41" s="52"/>
      <c r="F41" s="52"/>
      <c r="G41" s="52"/>
      <c r="H41" s="52"/>
      <c r="I41" s="52"/>
      <c r="J41" s="67"/>
      <c r="K41" s="52"/>
      <c r="L41" s="91"/>
      <c r="M41" s="52"/>
    </row>
    <row r="42" spans="1:13" s="77" customFormat="1" hidden="1" outlineLevel="1">
      <c r="A42" s="52"/>
      <c r="B42" s="79" t="str">
        <f t="shared" si="4"/>
        <v>0067</v>
      </c>
      <c r="C42" s="67"/>
      <c r="D42" s="52"/>
      <c r="E42" s="52"/>
      <c r="F42" s="52"/>
      <c r="G42" s="52"/>
      <c r="H42" s="52"/>
      <c r="I42" s="52"/>
      <c r="J42" s="67"/>
      <c r="K42" s="52"/>
      <c r="L42" s="91"/>
      <c r="M42" s="52"/>
    </row>
    <row r="43" spans="1:13" s="77" customFormat="1" hidden="1" outlineLevel="1">
      <c r="A43" s="52"/>
      <c r="B43" s="79" t="str">
        <f t="shared" si="4"/>
        <v>0068</v>
      </c>
      <c r="C43" s="67"/>
      <c r="D43" s="52"/>
      <c r="E43" s="52"/>
      <c r="F43" s="52"/>
      <c r="G43" s="52"/>
      <c r="H43" s="52"/>
      <c r="I43" s="52"/>
      <c r="J43" s="67"/>
      <c r="K43" s="52"/>
      <c r="L43" s="91"/>
      <c r="M43" s="52"/>
    </row>
    <row r="44" spans="1:13" s="77" customFormat="1" hidden="1" outlineLevel="1">
      <c r="A44" s="52"/>
      <c r="B44" s="79" t="str">
        <f t="shared" si="4"/>
        <v>0069</v>
      </c>
      <c r="C44" s="67"/>
      <c r="D44" s="52"/>
      <c r="E44" s="52"/>
      <c r="F44" s="52"/>
      <c r="G44" s="52"/>
      <c r="H44" s="52"/>
      <c r="I44" s="52"/>
      <c r="J44" s="67"/>
      <c r="K44" s="52"/>
      <c r="L44" s="91"/>
      <c r="M44" s="52"/>
    </row>
    <row r="45" spans="1:13" s="77" customFormat="1" hidden="1" outlineLevel="1">
      <c r="A45" s="52"/>
      <c r="B45" s="79" t="str">
        <f t="shared" si="4"/>
        <v>006A</v>
      </c>
      <c r="C45" s="67"/>
      <c r="D45" s="52"/>
      <c r="E45" s="52"/>
      <c r="F45" s="52"/>
      <c r="G45" s="52"/>
      <c r="H45" s="52"/>
      <c r="I45" s="52"/>
      <c r="J45" s="67"/>
      <c r="K45" s="52"/>
      <c r="L45" s="91"/>
      <c r="M45" s="52"/>
    </row>
    <row r="46" spans="1:13" s="77" customFormat="1" hidden="1" outlineLevel="1">
      <c r="A46" s="52"/>
      <c r="B46" s="79" t="str">
        <f t="shared" si="4"/>
        <v>006B</v>
      </c>
      <c r="C46" s="67"/>
      <c r="D46" s="52"/>
      <c r="E46" s="52"/>
      <c r="F46" s="52"/>
      <c r="G46" s="52"/>
      <c r="H46" s="52"/>
      <c r="I46" s="52"/>
      <c r="J46" s="67"/>
      <c r="K46" s="52"/>
      <c r="L46" s="91"/>
      <c r="M46" s="52"/>
    </row>
    <row r="47" spans="1:13" s="77" customFormat="1" hidden="1" outlineLevel="1">
      <c r="A47" s="52"/>
      <c r="B47" s="79" t="str">
        <f t="shared" si="4"/>
        <v>006C</v>
      </c>
      <c r="C47" s="67"/>
      <c r="D47" s="52"/>
      <c r="E47" s="52"/>
      <c r="F47" s="52"/>
      <c r="G47" s="52"/>
      <c r="H47" s="52"/>
      <c r="I47" s="52"/>
      <c r="J47" s="67"/>
      <c r="K47" s="52"/>
      <c r="L47" s="91"/>
      <c r="M47" s="52"/>
    </row>
    <row r="48" spans="1:13" s="77" customFormat="1" hidden="1" outlineLevel="1">
      <c r="A48" s="52"/>
      <c r="B48" s="79" t="str">
        <f t="shared" si="4"/>
        <v>006D</v>
      </c>
      <c r="C48" s="67"/>
      <c r="D48" s="52"/>
      <c r="E48" s="52"/>
      <c r="F48" s="52"/>
      <c r="G48" s="52"/>
      <c r="H48" s="52"/>
      <c r="I48" s="52"/>
      <c r="J48" s="67"/>
      <c r="K48" s="52"/>
      <c r="L48" s="91"/>
      <c r="M48" s="52"/>
    </row>
    <row r="49" spans="1:13" s="77" customFormat="1" hidden="1" outlineLevel="1">
      <c r="A49" s="52"/>
      <c r="B49" s="79" t="str">
        <f t="shared" ref="B49:B66" si="5">DEC2HEX(64+ROW()-ROW($B$3),4)</f>
        <v>006E</v>
      </c>
      <c r="C49" s="67"/>
      <c r="D49" s="52"/>
      <c r="E49" s="52"/>
      <c r="F49" s="52"/>
      <c r="G49" s="52"/>
      <c r="H49" s="52"/>
      <c r="I49" s="52"/>
      <c r="J49" s="67"/>
      <c r="K49" s="52"/>
      <c r="L49" s="91"/>
      <c r="M49" s="52"/>
    </row>
    <row r="50" spans="1:13" s="77" customFormat="1" hidden="1" outlineLevel="1">
      <c r="A50" s="52"/>
      <c r="B50" s="79" t="str">
        <f t="shared" si="5"/>
        <v>006F</v>
      </c>
      <c r="C50" s="67"/>
      <c r="D50" s="52"/>
      <c r="E50" s="52"/>
      <c r="F50" s="52"/>
      <c r="G50" s="52"/>
      <c r="H50" s="52"/>
      <c r="I50" s="52"/>
      <c r="J50" s="67"/>
      <c r="K50" s="52"/>
      <c r="L50" s="91"/>
      <c r="M50" s="52"/>
    </row>
    <row r="51" spans="1:13" s="77" customFormat="1" hidden="1" outlineLevel="1">
      <c r="A51" s="52"/>
      <c r="B51" s="79" t="str">
        <f t="shared" si="5"/>
        <v>0070</v>
      </c>
      <c r="C51" s="67"/>
      <c r="D51" s="52"/>
      <c r="E51" s="52"/>
      <c r="F51" s="52"/>
      <c r="G51" s="52"/>
      <c r="H51" s="52"/>
      <c r="I51" s="52"/>
      <c r="J51" s="67"/>
      <c r="K51" s="52"/>
      <c r="L51" s="91"/>
      <c r="M51" s="52"/>
    </row>
    <row r="52" spans="1:13" s="77" customFormat="1" hidden="1" outlineLevel="1">
      <c r="A52" s="52"/>
      <c r="B52" s="79" t="str">
        <f t="shared" si="5"/>
        <v>0071</v>
      </c>
      <c r="C52" s="67"/>
      <c r="D52" s="52"/>
      <c r="E52" s="52"/>
      <c r="F52" s="52"/>
      <c r="G52" s="52"/>
      <c r="H52" s="52"/>
      <c r="I52" s="52"/>
      <c r="J52" s="67"/>
      <c r="K52" s="52"/>
      <c r="L52" s="91"/>
      <c r="M52" s="52"/>
    </row>
    <row r="53" spans="1:13" s="77" customFormat="1" hidden="1" outlineLevel="1">
      <c r="A53" s="52"/>
      <c r="B53" s="79" t="str">
        <f t="shared" si="5"/>
        <v>0072</v>
      </c>
      <c r="C53" s="67"/>
      <c r="D53" s="52"/>
      <c r="E53" s="52"/>
      <c r="F53" s="52"/>
      <c r="G53" s="52"/>
      <c r="H53" s="52"/>
      <c r="I53" s="52"/>
      <c r="J53" s="67"/>
      <c r="K53" s="52"/>
      <c r="L53" s="91"/>
      <c r="M53" s="52"/>
    </row>
    <row r="54" spans="1:13" s="77" customFormat="1" hidden="1" outlineLevel="1">
      <c r="A54" s="52"/>
      <c r="B54" s="79" t="str">
        <f t="shared" si="5"/>
        <v>0073</v>
      </c>
      <c r="C54" s="67"/>
      <c r="D54" s="52"/>
      <c r="E54" s="52"/>
      <c r="F54" s="52"/>
      <c r="G54" s="52"/>
      <c r="H54" s="52"/>
      <c r="I54" s="52"/>
      <c r="J54" s="67"/>
      <c r="K54" s="52"/>
      <c r="L54" s="91"/>
      <c r="M54" s="52"/>
    </row>
    <row r="55" spans="1:13" s="77" customFormat="1" hidden="1" outlineLevel="1">
      <c r="A55" s="52"/>
      <c r="B55" s="79" t="str">
        <f t="shared" si="5"/>
        <v>0074</v>
      </c>
      <c r="C55" s="67"/>
      <c r="D55" s="52"/>
      <c r="E55" s="52"/>
      <c r="F55" s="52"/>
      <c r="G55" s="52"/>
      <c r="H55" s="52"/>
      <c r="I55" s="52"/>
      <c r="J55" s="67"/>
      <c r="K55" s="52"/>
      <c r="L55" s="91"/>
      <c r="M55" s="52"/>
    </row>
    <row r="56" spans="1:13" s="77" customFormat="1" hidden="1" outlineLevel="1">
      <c r="A56" s="52"/>
      <c r="B56" s="79" t="str">
        <f t="shared" si="5"/>
        <v>0075</v>
      </c>
      <c r="C56" s="67"/>
      <c r="D56" s="52"/>
      <c r="E56" s="52"/>
      <c r="F56" s="52"/>
      <c r="G56" s="52"/>
      <c r="H56" s="52"/>
      <c r="I56" s="52"/>
      <c r="J56" s="67"/>
      <c r="K56" s="52"/>
      <c r="L56" s="91"/>
      <c r="M56" s="52"/>
    </row>
    <row r="57" spans="1:13" s="77" customFormat="1" hidden="1" outlineLevel="1">
      <c r="A57" s="52"/>
      <c r="B57" s="79" t="str">
        <f t="shared" si="5"/>
        <v>0076</v>
      </c>
      <c r="C57" s="67"/>
      <c r="D57" s="52"/>
      <c r="E57" s="52"/>
      <c r="F57" s="52"/>
      <c r="G57" s="52"/>
      <c r="H57" s="52"/>
      <c r="I57" s="52"/>
      <c r="J57" s="67"/>
      <c r="K57" s="52"/>
      <c r="L57" s="91"/>
      <c r="M57" s="52"/>
    </row>
    <row r="58" spans="1:13" s="77" customFormat="1" hidden="1" outlineLevel="1">
      <c r="A58" s="52"/>
      <c r="B58" s="79" t="str">
        <f t="shared" si="5"/>
        <v>0077</v>
      </c>
      <c r="C58" s="67"/>
      <c r="D58" s="52"/>
      <c r="E58" s="52"/>
      <c r="F58" s="52"/>
      <c r="G58" s="52"/>
      <c r="H58" s="52"/>
      <c r="I58" s="52"/>
      <c r="J58" s="67"/>
      <c r="K58" s="52"/>
      <c r="L58" s="91"/>
      <c r="M58" s="52"/>
    </row>
    <row r="59" spans="1:13" s="77" customFormat="1" hidden="1" outlineLevel="1">
      <c r="A59" s="52"/>
      <c r="B59" s="79" t="str">
        <f t="shared" si="5"/>
        <v>0078</v>
      </c>
      <c r="C59" s="67"/>
      <c r="D59" s="52"/>
      <c r="E59" s="52"/>
      <c r="F59" s="52"/>
      <c r="G59" s="52"/>
      <c r="H59" s="52"/>
      <c r="I59" s="52"/>
      <c r="J59" s="67"/>
      <c r="K59" s="52"/>
      <c r="L59" s="91"/>
      <c r="M59" s="52"/>
    </row>
    <row r="60" spans="1:13" s="77" customFormat="1" hidden="1" outlineLevel="1">
      <c r="A60" s="52"/>
      <c r="B60" s="79" t="str">
        <f t="shared" si="5"/>
        <v>0079</v>
      </c>
      <c r="C60" s="67"/>
      <c r="D60" s="52"/>
      <c r="E60" s="52"/>
      <c r="F60" s="52"/>
      <c r="G60" s="52"/>
      <c r="H60" s="52"/>
      <c r="I60" s="52"/>
      <c r="J60" s="67"/>
      <c r="K60" s="52"/>
      <c r="L60" s="91"/>
      <c r="M60" s="52"/>
    </row>
    <row r="61" spans="1:13" s="77" customFormat="1" hidden="1" outlineLevel="1">
      <c r="A61" s="52"/>
      <c r="B61" s="79" t="str">
        <f t="shared" si="5"/>
        <v>007A</v>
      </c>
      <c r="C61" s="67"/>
      <c r="D61" s="52"/>
      <c r="E61" s="52"/>
      <c r="F61" s="52"/>
      <c r="G61" s="52"/>
      <c r="H61" s="52"/>
      <c r="I61" s="52"/>
      <c r="J61" s="67"/>
      <c r="K61" s="52"/>
      <c r="L61" s="91"/>
      <c r="M61" s="52"/>
    </row>
    <row r="62" spans="1:13" s="77" customFormat="1" hidden="1" outlineLevel="1">
      <c r="A62" s="52"/>
      <c r="B62" s="79" t="str">
        <f t="shared" si="5"/>
        <v>007B</v>
      </c>
      <c r="C62" s="67"/>
      <c r="D62" s="52"/>
      <c r="E62" s="52"/>
      <c r="F62" s="52"/>
      <c r="G62" s="52"/>
      <c r="H62" s="52"/>
      <c r="I62" s="52"/>
      <c r="J62" s="67"/>
      <c r="K62" s="52"/>
      <c r="L62" s="91"/>
      <c r="M62" s="52"/>
    </row>
    <row r="63" spans="1:13" s="77" customFormat="1" hidden="1" outlineLevel="1">
      <c r="A63" s="52"/>
      <c r="B63" s="79" t="str">
        <f t="shared" si="5"/>
        <v>007C</v>
      </c>
      <c r="C63" s="67"/>
      <c r="D63" s="52"/>
      <c r="E63" s="52"/>
      <c r="F63" s="52"/>
      <c r="G63" s="52"/>
      <c r="H63" s="52"/>
      <c r="I63" s="52"/>
      <c r="J63" s="67"/>
      <c r="K63" s="52"/>
      <c r="L63" s="91"/>
      <c r="M63" s="52"/>
    </row>
    <row r="64" spans="1:13" s="77" customFormat="1" hidden="1" outlineLevel="1">
      <c r="A64" s="52"/>
      <c r="B64" s="79" t="str">
        <f t="shared" si="5"/>
        <v>007D</v>
      </c>
      <c r="C64" s="67"/>
      <c r="D64" s="52"/>
      <c r="E64" s="52"/>
      <c r="F64" s="52"/>
      <c r="G64" s="52"/>
      <c r="H64" s="52"/>
      <c r="I64" s="52"/>
      <c r="J64" s="67"/>
      <c r="K64" s="52"/>
      <c r="L64" s="91"/>
      <c r="M64" s="52"/>
    </row>
    <row r="65" spans="1:13" s="77" customFormat="1" ht="99.75" outlineLevel="1">
      <c r="A65" s="52"/>
      <c r="B65" s="79" t="str">
        <f t="shared" si="5"/>
        <v>007E</v>
      </c>
      <c r="C65" s="85" t="s">
        <v>104</v>
      </c>
      <c r="D65" s="86"/>
      <c r="E65" s="86"/>
      <c r="F65" s="86"/>
      <c r="G65" s="86"/>
      <c r="H65" s="86"/>
      <c r="I65" s="86" t="s">
        <v>105</v>
      </c>
      <c r="J65" s="94" t="s">
        <v>106</v>
      </c>
      <c r="K65" s="77" t="s">
        <v>61</v>
      </c>
      <c r="L65" s="91"/>
      <c r="M65" s="52"/>
    </row>
    <row r="66" spans="1:13" s="77" customFormat="1" outlineLevel="1">
      <c r="A66" s="52"/>
      <c r="B66" s="79" t="str">
        <f t="shared" si="5"/>
        <v>007F</v>
      </c>
      <c r="C66" s="85" t="s">
        <v>107</v>
      </c>
      <c r="D66" s="86"/>
      <c r="E66" s="86"/>
      <c r="F66" s="86"/>
      <c r="G66" s="86"/>
      <c r="H66" s="86"/>
      <c r="I66" s="86" t="s">
        <v>105</v>
      </c>
      <c r="J66" s="94" t="s">
        <v>108</v>
      </c>
      <c r="K66" s="77" t="s">
        <v>61</v>
      </c>
      <c r="L66" s="91"/>
      <c r="M66" s="52"/>
    </row>
    <row r="67" spans="1:13" s="77" customFormat="1" hidden="1" outlineLevel="1">
      <c r="A67" s="52"/>
      <c r="B67" s="79"/>
      <c r="C67" s="67"/>
      <c r="D67" s="52"/>
      <c r="E67" s="52"/>
      <c r="F67" s="52"/>
      <c r="G67" s="52"/>
      <c r="H67" s="52"/>
      <c r="I67" s="52"/>
      <c r="J67" s="67"/>
      <c r="K67" s="52"/>
      <c r="L67" s="91"/>
      <c r="M67" s="52"/>
    </row>
    <row r="68" spans="1:13" s="77" customFormat="1" hidden="1">
      <c r="A68" s="52"/>
      <c r="B68" s="79"/>
      <c r="C68" s="67"/>
      <c r="D68" s="52"/>
      <c r="E68" s="52"/>
      <c r="F68" s="52"/>
      <c r="G68" s="52"/>
      <c r="H68" s="52"/>
      <c r="I68" s="52"/>
      <c r="J68" s="67"/>
      <c r="K68" s="52"/>
      <c r="L68" s="91"/>
      <c r="M68" s="52"/>
    </row>
    <row r="69" spans="1:13" hidden="1">
      <c r="A69" s="172" t="s">
        <v>109</v>
      </c>
      <c r="B69" s="172"/>
      <c r="C69" s="172"/>
      <c r="D69" s="172"/>
      <c r="E69" s="172"/>
      <c r="F69" s="172"/>
      <c r="G69" s="172"/>
      <c r="H69" s="172"/>
      <c r="I69" s="172"/>
      <c r="J69" s="172"/>
      <c r="K69" s="172"/>
    </row>
    <row r="70" spans="1:13" hidden="1">
      <c r="A70" s="173" t="s">
        <v>110</v>
      </c>
      <c r="B70" s="173"/>
      <c r="C70" s="173"/>
      <c r="D70" s="173"/>
      <c r="E70" s="173"/>
      <c r="F70" s="173"/>
      <c r="G70" s="173"/>
      <c r="H70" s="173"/>
      <c r="I70" s="173"/>
      <c r="J70" s="173"/>
      <c r="K70" s="173"/>
    </row>
    <row r="71" spans="1:13" outlineLevel="1">
      <c r="B71" s="79" t="str">
        <f>DEC2HEX(1024+ROW()-ROW($B$71),4)</f>
        <v>0400</v>
      </c>
      <c r="C71" s="174" t="s">
        <v>111</v>
      </c>
      <c r="D71" s="177" t="s">
        <v>59</v>
      </c>
      <c r="E71" s="177"/>
      <c r="F71" s="177"/>
      <c r="G71" s="177"/>
      <c r="H71" s="177"/>
      <c r="I71" s="177" t="s">
        <v>38</v>
      </c>
      <c r="J71" s="174" t="s">
        <v>60</v>
      </c>
      <c r="K71" s="77" t="s">
        <v>61</v>
      </c>
    </row>
    <row r="72" spans="1:13" hidden="1" outlineLevel="1">
      <c r="B72" s="79" t="str">
        <f t="shared" ref="B72:B136" si="6">DEC2HEX(1024+ROW()-ROW($B$71),4)</f>
        <v>0401</v>
      </c>
      <c r="C72" s="183"/>
      <c r="D72" s="177"/>
      <c r="E72" s="177"/>
      <c r="F72" s="177"/>
      <c r="G72" s="177"/>
      <c r="H72" s="177"/>
      <c r="I72" s="177"/>
      <c r="J72" s="174"/>
      <c r="K72" s="77" t="s">
        <v>61</v>
      </c>
    </row>
    <row r="73" spans="1:13" hidden="1" outlineLevel="1">
      <c r="B73" s="79" t="str">
        <f t="shared" si="6"/>
        <v>0402</v>
      </c>
      <c r="C73" s="183"/>
      <c r="D73" s="177"/>
      <c r="E73" s="177"/>
      <c r="F73" s="177"/>
      <c r="G73" s="177"/>
      <c r="H73" s="177"/>
      <c r="I73" s="177"/>
      <c r="J73" s="174"/>
      <c r="K73" s="77" t="s">
        <v>61</v>
      </c>
    </row>
    <row r="74" spans="1:13" hidden="1" outlineLevel="1">
      <c r="B74" s="79" t="str">
        <f t="shared" si="6"/>
        <v>0403</v>
      </c>
      <c r="C74" s="183"/>
      <c r="D74" s="177"/>
      <c r="E74" s="177"/>
      <c r="F74" s="177"/>
      <c r="G74" s="177"/>
      <c r="H74" s="177"/>
      <c r="I74" s="177"/>
      <c r="J74" s="174"/>
      <c r="K74" s="77" t="s">
        <v>61</v>
      </c>
    </row>
    <row r="75" spans="1:13" ht="156.75" outlineLevel="1">
      <c r="B75" s="79" t="str">
        <f t="shared" si="6"/>
        <v>0404</v>
      </c>
      <c r="C75" s="80" t="s">
        <v>112</v>
      </c>
      <c r="D75" s="52" t="s">
        <v>113</v>
      </c>
      <c r="I75" s="52" t="s">
        <v>38</v>
      </c>
      <c r="J75" s="80" t="s">
        <v>114</v>
      </c>
      <c r="K75" s="77" t="s">
        <v>61</v>
      </c>
    </row>
    <row r="76" spans="1:13" outlineLevel="1">
      <c r="B76" s="79" t="str">
        <f t="shared" si="6"/>
        <v>0405</v>
      </c>
      <c r="C76" s="80" t="s">
        <v>115</v>
      </c>
      <c r="D76" s="52" t="s">
        <v>113</v>
      </c>
      <c r="I76" s="52" t="s">
        <v>38</v>
      </c>
      <c r="J76" s="95" t="s">
        <v>116</v>
      </c>
      <c r="K76" s="77" t="s">
        <v>61</v>
      </c>
    </row>
    <row r="77" spans="1:13" outlineLevel="1">
      <c r="B77" s="79" t="str">
        <f t="shared" si="6"/>
        <v>0406</v>
      </c>
      <c r="C77" s="80" t="s">
        <v>117</v>
      </c>
      <c r="D77" s="52" t="s">
        <v>113</v>
      </c>
      <c r="I77" s="52" t="s">
        <v>38</v>
      </c>
      <c r="J77" s="95" t="s">
        <v>118</v>
      </c>
      <c r="K77" s="77" t="s">
        <v>61</v>
      </c>
    </row>
    <row r="78" spans="1:13" outlineLevel="1">
      <c r="B78" s="79" t="str">
        <f t="shared" si="6"/>
        <v>0407</v>
      </c>
      <c r="C78" s="80" t="s">
        <v>119</v>
      </c>
      <c r="D78" s="52" t="s">
        <v>113</v>
      </c>
      <c r="I78" s="52" t="s">
        <v>38</v>
      </c>
      <c r="J78" s="95" t="s">
        <v>120</v>
      </c>
      <c r="K78" s="77" t="s">
        <v>61</v>
      </c>
    </row>
    <row r="79" spans="1:13" outlineLevel="1">
      <c r="B79" s="79" t="str">
        <f t="shared" si="6"/>
        <v>0408</v>
      </c>
      <c r="C79" s="80" t="s">
        <v>121</v>
      </c>
      <c r="D79" s="52" t="s">
        <v>113</v>
      </c>
      <c r="I79" s="52" t="s">
        <v>38</v>
      </c>
      <c r="J79" s="95" t="s">
        <v>122</v>
      </c>
      <c r="K79" s="77" t="s">
        <v>61</v>
      </c>
    </row>
    <row r="80" spans="1:13" outlineLevel="1">
      <c r="B80" s="79" t="str">
        <f t="shared" si="6"/>
        <v>0409</v>
      </c>
      <c r="C80" s="80" t="s">
        <v>123</v>
      </c>
      <c r="D80" s="52" t="s">
        <v>113</v>
      </c>
      <c r="I80" s="52" t="s">
        <v>38</v>
      </c>
      <c r="J80" s="95" t="s">
        <v>124</v>
      </c>
      <c r="K80" s="77" t="s">
        <v>61</v>
      </c>
    </row>
    <row r="81" spans="2:11" outlineLevel="1">
      <c r="B81" s="79" t="str">
        <f t="shared" si="6"/>
        <v>040A</v>
      </c>
      <c r="C81" s="80" t="s">
        <v>125</v>
      </c>
      <c r="D81" s="52" t="s">
        <v>113</v>
      </c>
      <c r="I81" s="52" t="s">
        <v>38</v>
      </c>
      <c r="J81" s="95" t="s">
        <v>126</v>
      </c>
      <c r="K81" s="77" t="s">
        <v>61</v>
      </c>
    </row>
    <row r="82" spans="2:11" outlineLevel="1">
      <c r="B82" s="79" t="str">
        <f t="shared" si="6"/>
        <v>040B</v>
      </c>
      <c r="C82" s="80" t="s">
        <v>127</v>
      </c>
      <c r="D82" s="52" t="s">
        <v>113</v>
      </c>
      <c r="I82" s="52" t="s">
        <v>38</v>
      </c>
      <c r="J82" s="95" t="s">
        <v>128</v>
      </c>
      <c r="K82" s="77" t="s">
        <v>61</v>
      </c>
    </row>
    <row r="83" spans="2:11" outlineLevel="1">
      <c r="B83" s="79" t="str">
        <f t="shared" si="6"/>
        <v>040C</v>
      </c>
      <c r="C83" s="80" t="s">
        <v>129</v>
      </c>
      <c r="D83" s="52" t="s">
        <v>113</v>
      </c>
      <c r="I83" s="52" t="s">
        <v>38</v>
      </c>
      <c r="J83" s="95" t="s">
        <v>130</v>
      </c>
      <c r="K83" s="77" t="s">
        <v>61</v>
      </c>
    </row>
    <row r="84" spans="2:11" outlineLevel="1">
      <c r="B84" s="79" t="str">
        <f t="shared" si="6"/>
        <v>040D</v>
      </c>
      <c r="C84" s="80" t="s">
        <v>131</v>
      </c>
      <c r="D84" s="52" t="s">
        <v>113</v>
      </c>
      <c r="I84" s="52" t="s">
        <v>38</v>
      </c>
      <c r="J84" s="95" t="s">
        <v>132</v>
      </c>
      <c r="K84" s="77" t="s">
        <v>61</v>
      </c>
    </row>
    <row r="85" spans="2:11" outlineLevel="1">
      <c r="B85" s="79" t="str">
        <f t="shared" si="6"/>
        <v>040E</v>
      </c>
      <c r="C85" s="80" t="s">
        <v>133</v>
      </c>
      <c r="D85" s="52" t="s">
        <v>113</v>
      </c>
      <c r="I85" s="52" t="s">
        <v>38</v>
      </c>
      <c r="J85" s="95" t="s">
        <v>134</v>
      </c>
      <c r="K85" s="77" t="s">
        <v>61</v>
      </c>
    </row>
    <row r="86" spans="2:11" outlineLevel="1">
      <c r="B86" s="79" t="str">
        <f t="shared" si="6"/>
        <v>040F</v>
      </c>
      <c r="C86" s="80" t="s">
        <v>135</v>
      </c>
      <c r="D86" s="52" t="s">
        <v>113</v>
      </c>
      <c r="I86" s="52" t="s">
        <v>38</v>
      </c>
      <c r="J86" s="95" t="s">
        <v>136</v>
      </c>
      <c r="K86" s="77" t="s">
        <v>61</v>
      </c>
    </row>
    <row r="87" spans="2:11" outlineLevel="1">
      <c r="B87" s="79" t="str">
        <f t="shared" si="6"/>
        <v>0410</v>
      </c>
      <c r="C87" s="80" t="s">
        <v>137</v>
      </c>
      <c r="D87" s="52" t="s">
        <v>113</v>
      </c>
      <c r="I87" s="52" t="s">
        <v>38</v>
      </c>
      <c r="J87" s="95" t="s">
        <v>138</v>
      </c>
      <c r="K87" s="77" t="s">
        <v>61</v>
      </c>
    </row>
    <row r="88" spans="2:11" outlineLevel="1">
      <c r="B88" s="79" t="str">
        <f t="shared" si="6"/>
        <v>0411</v>
      </c>
      <c r="C88" s="80" t="s">
        <v>139</v>
      </c>
      <c r="D88" s="52" t="s">
        <v>113</v>
      </c>
      <c r="I88" s="52" t="s">
        <v>38</v>
      </c>
      <c r="J88" s="95" t="s">
        <v>140</v>
      </c>
      <c r="K88" s="77" t="s">
        <v>61</v>
      </c>
    </row>
    <row r="89" spans="2:11" outlineLevel="1">
      <c r="B89" s="79" t="str">
        <f t="shared" si="6"/>
        <v>0412</v>
      </c>
      <c r="C89" s="80" t="s">
        <v>141</v>
      </c>
      <c r="D89" s="52" t="s">
        <v>113</v>
      </c>
      <c r="I89" s="52" t="s">
        <v>38</v>
      </c>
      <c r="J89" s="95" t="s">
        <v>142</v>
      </c>
      <c r="K89" s="77" t="s">
        <v>61</v>
      </c>
    </row>
    <row r="90" spans="2:11" outlineLevel="1">
      <c r="B90" s="79" t="str">
        <f t="shared" si="6"/>
        <v>0413</v>
      </c>
      <c r="C90" s="80" t="s">
        <v>143</v>
      </c>
      <c r="D90" s="52" t="s">
        <v>113</v>
      </c>
      <c r="I90" s="52" t="s">
        <v>38</v>
      </c>
      <c r="J90" s="95" t="s">
        <v>144</v>
      </c>
      <c r="K90" s="77" t="s">
        <v>61</v>
      </c>
    </row>
    <row r="91" spans="2:11" outlineLevel="1">
      <c r="B91" s="79" t="str">
        <f t="shared" si="6"/>
        <v>0414</v>
      </c>
      <c r="C91" s="80" t="s">
        <v>145</v>
      </c>
      <c r="D91" s="52" t="s">
        <v>113</v>
      </c>
      <c r="I91" s="52" t="s">
        <v>38</v>
      </c>
      <c r="J91" s="95" t="s">
        <v>146</v>
      </c>
      <c r="K91" s="77" t="s">
        <v>61</v>
      </c>
    </row>
    <row r="92" spans="2:11" outlineLevel="1">
      <c r="B92" s="79" t="str">
        <f t="shared" si="6"/>
        <v>0415</v>
      </c>
      <c r="C92" s="80" t="s">
        <v>147</v>
      </c>
      <c r="D92" s="52" t="s">
        <v>113</v>
      </c>
      <c r="I92" s="52" t="s">
        <v>38</v>
      </c>
      <c r="J92" s="95" t="s">
        <v>148</v>
      </c>
      <c r="K92" s="77" t="s">
        <v>61</v>
      </c>
    </row>
    <row r="93" spans="2:11" outlineLevel="1">
      <c r="B93" s="79" t="str">
        <f t="shared" si="6"/>
        <v>0416</v>
      </c>
      <c r="C93" s="80" t="s">
        <v>149</v>
      </c>
      <c r="D93" s="52" t="s">
        <v>113</v>
      </c>
      <c r="I93" s="52" t="s">
        <v>38</v>
      </c>
      <c r="J93" s="95" t="s">
        <v>150</v>
      </c>
      <c r="K93" s="77" t="s">
        <v>61</v>
      </c>
    </row>
    <row r="94" spans="2:11" outlineLevel="1">
      <c r="B94" s="79" t="str">
        <f t="shared" si="6"/>
        <v>0417</v>
      </c>
      <c r="C94" s="80" t="s">
        <v>151</v>
      </c>
      <c r="D94" s="52" t="s">
        <v>113</v>
      </c>
      <c r="E94" s="52">
        <v>1</v>
      </c>
      <c r="F94" s="92" t="s">
        <v>152</v>
      </c>
      <c r="I94" s="52" t="s">
        <v>38</v>
      </c>
      <c r="J94" s="95" t="s">
        <v>153</v>
      </c>
      <c r="K94" s="77" t="s">
        <v>61</v>
      </c>
    </row>
    <row r="95" spans="2:11" outlineLevel="1">
      <c r="B95" s="79" t="str">
        <f t="shared" si="6"/>
        <v>0418</v>
      </c>
      <c r="C95" s="80" t="s">
        <v>154</v>
      </c>
      <c r="D95" s="52" t="s">
        <v>155</v>
      </c>
      <c r="E95" s="52">
        <v>1</v>
      </c>
      <c r="F95" s="52" t="s">
        <v>156</v>
      </c>
      <c r="I95" s="52" t="s">
        <v>38</v>
      </c>
      <c r="J95" s="95" t="s">
        <v>157</v>
      </c>
      <c r="K95" s="77" t="s">
        <v>61</v>
      </c>
    </row>
    <row r="96" spans="2:11" outlineLevel="1">
      <c r="B96" s="79" t="str">
        <f t="shared" si="6"/>
        <v>0419</v>
      </c>
      <c r="C96" s="80" t="s">
        <v>158</v>
      </c>
      <c r="D96" s="52" t="s">
        <v>155</v>
      </c>
      <c r="E96" s="52">
        <v>1</v>
      </c>
      <c r="F96" s="52" t="s">
        <v>156</v>
      </c>
      <c r="I96" s="52" t="s">
        <v>38</v>
      </c>
      <c r="J96" s="95" t="s">
        <v>159</v>
      </c>
      <c r="K96" s="77" t="s">
        <v>61</v>
      </c>
    </row>
    <row r="97" spans="2:11" outlineLevel="1">
      <c r="B97" s="79" t="str">
        <f t="shared" si="6"/>
        <v>041A</v>
      </c>
      <c r="C97" s="80" t="s">
        <v>160</v>
      </c>
      <c r="D97" s="52" t="s">
        <v>155</v>
      </c>
      <c r="E97" s="52">
        <v>1</v>
      </c>
      <c r="F97" s="52" t="s">
        <v>156</v>
      </c>
      <c r="I97" s="52" t="s">
        <v>38</v>
      </c>
      <c r="J97" s="95" t="s">
        <v>161</v>
      </c>
      <c r="K97" s="77" t="s">
        <v>61</v>
      </c>
    </row>
    <row r="98" spans="2:11" outlineLevel="1">
      <c r="B98" s="79" t="str">
        <f t="shared" si="6"/>
        <v>041B</v>
      </c>
      <c r="C98" s="80" t="s">
        <v>162</v>
      </c>
      <c r="D98" s="52" t="s">
        <v>155</v>
      </c>
      <c r="E98" s="52">
        <v>1</v>
      </c>
      <c r="F98" s="52" t="s">
        <v>156</v>
      </c>
      <c r="I98" s="52" t="s">
        <v>38</v>
      </c>
      <c r="J98" s="95" t="s">
        <v>163</v>
      </c>
      <c r="K98" s="77" t="s">
        <v>61</v>
      </c>
    </row>
    <row r="99" spans="2:11" outlineLevel="1">
      <c r="B99" s="79" t="str">
        <f t="shared" si="6"/>
        <v>041C</v>
      </c>
      <c r="C99" s="80" t="s">
        <v>164</v>
      </c>
      <c r="D99" s="52" t="s">
        <v>155</v>
      </c>
      <c r="E99" s="52">
        <v>1</v>
      </c>
      <c r="F99" s="52" t="s">
        <v>156</v>
      </c>
      <c r="I99" s="52" t="s">
        <v>38</v>
      </c>
      <c r="J99" s="95" t="s">
        <v>165</v>
      </c>
      <c r="K99" s="77" t="s">
        <v>61</v>
      </c>
    </row>
    <row r="100" spans="2:11" outlineLevel="1">
      <c r="B100" s="79" t="str">
        <f t="shared" si="6"/>
        <v>041D</v>
      </c>
      <c r="C100" s="80" t="s">
        <v>166</v>
      </c>
      <c r="D100" s="52" t="s">
        <v>155</v>
      </c>
      <c r="E100" s="52">
        <v>1</v>
      </c>
      <c r="F100" s="52" t="s">
        <v>156</v>
      </c>
      <c r="I100" s="52" t="s">
        <v>38</v>
      </c>
      <c r="J100" s="95" t="s">
        <v>167</v>
      </c>
      <c r="K100" s="77" t="s">
        <v>61</v>
      </c>
    </row>
    <row r="101" spans="2:11" outlineLevel="1">
      <c r="B101" s="79" t="str">
        <f t="shared" si="6"/>
        <v>041E</v>
      </c>
      <c r="C101" s="80" t="s">
        <v>168</v>
      </c>
      <c r="D101" s="52" t="s">
        <v>155</v>
      </c>
      <c r="E101" s="52">
        <v>1</v>
      </c>
      <c r="F101" s="52" t="s">
        <v>156</v>
      </c>
      <c r="I101" s="52" t="s">
        <v>38</v>
      </c>
      <c r="J101" s="95" t="s">
        <v>169</v>
      </c>
      <c r="K101" s="77" t="s">
        <v>61</v>
      </c>
    </row>
    <row r="102" spans="2:11" outlineLevel="1">
      <c r="B102" s="79" t="str">
        <f t="shared" si="6"/>
        <v>041F</v>
      </c>
      <c r="C102" s="80" t="s">
        <v>170</v>
      </c>
      <c r="D102" s="52" t="s">
        <v>155</v>
      </c>
      <c r="E102" s="52">
        <v>1</v>
      </c>
      <c r="F102" s="52" t="s">
        <v>156</v>
      </c>
      <c r="I102" s="52" t="s">
        <v>38</v>
      </c>
      <c r="J102" s="95" t="s">
        <v>171</v>
      </c>
      <c r="K102" s="77" t="s">
        <v>61</v>
      </c>
    </row>
    <row r="103" spans="2:11" outlineLevel="1">
      <c r="B103" s="79" t="str">
        <f t="shared" si="6"/>
        <v>0420</v>
      </c>
      <c r="C103" s="80" t="s">
        <v>172</v>
      </c>
      <c r="D103" s="52" t="s">
        <v>155</v>
      </c>
      <c r="E103" s="52">
        <v>1</v>
      </c>
      <c r="F103" s="52" t="s">
        <v>156</v>
      </c>
      <c r="I103" s="52" t="s">
        <v>38</v>
      </c>
      <c r="J103" s="95" t="s">
        <v>173</v>
      </c>
      <c r="K103" s="77" t="s">
        <v>61</v>
      </c>
    </row>
    <row r="104" spans="2:11" outlineLevel="1">
      <c r="B104" s="79" t="str">
        <f t="shared" si="6"/>
        <v>0421</v>
      </c>
      <c r="C104" s="80" t="s">
        <v>174</v>
      </c>
      <c r="D104" s="52" t="s">
        <v>155</v>
      </c>
      <c r="E104" s="52">
        <v>1</v>
      </c>
      <c r="F104" s="52" t="s">
        <v>156</v>
      </c>
      <c r="I104" s="52" t="s">
        <v>38</v>
      </c>
      <c r="J104" s="95" t="s">
        <v>175</v>
      </c>
      <c r="K104" s="77" t="s">
        <v>61</v>
      </c>
    </row>
    <row r="105" spans="2:11" outlineLevel="1">
      <c r="B105" s="79" t="str">
        <f t="shared" si="6"/>
        <v>0422</v>
      </c>
      <c r="C105" s="80" t="s">
        <v>176</v>
      </c>
      <c r="D105" s="52" t="s">
        <v>155</v>
      </c>
      <c r="E105" s="52">
        <v>1</v>
      </c>
      <c r="F105" s="52" t="s">
        <v>156</v>
      </c>
      <c r="I105" s="52" t="s">
        <v>38</v>
      </c>
      <c r="J105" s="95" t="s">
        <v>177</v>
      </c>
      <c r="K105" s="77" t="s">
        <v>61</v>
      </c>
    </row>
    <row r="106" spans="2:11" outlineLevel="1">
      <c r="B106" s="79" t="str">
        <f t="shared" si="6"/>
        <v>0423</v>
      </c>
      <c r="C106" s="93" t="s">
        <v>178</v>
      </c>
      <c r="D106" s="52" t="s">
        <v>155</v>
      </c>
      <c r="E106" s="52">
        <v>1</v>
      </c>
      <c r="F106" s="52" t="s">
        <v>156</v>
      </c>
      <c r="I106" s="52" t="s">
        <v>38</v>
      </c>
      <c r="J106" s="95" t="s">
        <v>179</v>
      </c>
      <c r="K106" s="77" t="s">
        <v>61</v>
      </c>
    </row>
    <row r="107" spans="2:11" outlineLevel="1">
      <c r="B107" s="79" t="str">
        <f t="shared" si="6"/>
        <v>0424</v>
      </c>
      <c r="C107" s="93" t="s">
        <v>180</v>
      </c>
      <c r="D107" s="52" t="s">
        <v>155</v>
      </c>
      <c r="E107" s="52">
        <v>1</v>
      </c>
      <c r="F107" s="52" t="s">
        <v>156</v>
      </c>
      <c r="I107" s="52" t="s">
        <v>38</v>
      </c>
      <c r="J107" s="95" t="s">
        <v>181</v>
      </c>
      <c r="K107" s="77" t="s">
        <v>61</v>
      </c>
    </row>
    <row r="108" spans="2:11" outlineLevel="1">
      <c r="B108" s="79" t="str">
        <f t="shared" si="6"/>
        <v>0425</v>
      </c>
      <c r="C108" s="93" t="s">
        <v>182</v>
      </c>
      <c r="D108" s="52" t="s">
        <v>155</v>
      </c>
      <c r="E108" s="52">
        <v>1</v>
      </c>
      <c r="F108" s="52" t="s">
        <v>156</v>
      </c>
      <c r="I108" s="52" t="s">
        <v>38</v>
      </c>
      <c r="J108" s="95" t="s">
        <v>183</v>
      </c>
      <c r="K108" s="77" t="s">
        <v>61</v>
      </c>
    </row>
    <row r="109" spans="2:11" outlineLevel="1">
      <c r="B109" s="79" t="str">
        <f t="shared" si="6"/>
        <v>0426</v>
      </c>
      <c r="C109" s="80" t="s">
        <v>184</v>
      </c>
      <c r="D109" s="52" t="s">
        <v>113</v>
      </c>
      <c r="E109" s="52">
        <v>1</v>
      </c>
      <c r="F109" s="92" t="s">
        <v>185</v>
      </c>
      <c r="I109" s="52" t="s">
        <v>38</v>
      </c>
      <c r="J109" s="95" t="s">
        <v>186</v>
      </c>
      <c r="K109" s="77" t="s">
        <v>61</v>
      </c>
    </row>
    <row r="110" spans="2:11" outlineLevel="1">
      <c r="B110" s="79" t="str">
        <f t="shared" si="6"/>
        <v>0427</v>
      </c>
      <c r="C110" s="174" t="s">
        <v>187</v>
      </c>
      <c r="D110" s="177" t="s">
        <v>188</v>
      </c>
      <c r="E110" s="177">
        <v>1</v>
      </c>
      <c r="F110" s="198" t="s">
        <v>185</v>
      </c>
      <c r="G110" s="178"/>
      <c r="H110" s="178"/>
      <c r="I110" s="177" t="s">
        <v>38</v>
      </c>
      <c r="J110" s="200" t="s">
        <v>189</v>
      </c>
      <c r="K110" s="216" t="s">
        <v>61</v>
      </c>
    </row>
    <row r="111" spans="2:11" hidden="1" outlineLevel="1">
      <c r="B111" s="79" t="str">
        <f t="shared" si="6"/>
        <v>0428</v>
      </c>
      <c r="C111" s="174"/>
      <c r="D111" s="177"/>
      <c r="E111" s="177"/>
      <c r="F111" s="198"/>
      <c r="G111" s="179"/>
      <c r="H111" s="179"/>
      <c r="I111" s="177"/>
      <c r="J111" s="201"/>
      <c r="K111" s="216"/>
    </row>
    <row r="112" spans="2:11" outlineLevel="1">
      <c r="B112" s="79" t="str">
        <f t="shared" si="6"/>
        <v>0429</v>
      </c>
      <c r="C112" s="174" t="s">
        <v>190</v>
      </c>
      <c r="D112" s="177" t="s">
        <v>188</v>
      </c>
      <c r="E112" s="177">
        <v>1</v>
      </c>
      <c r="F112" s="198" t="s">
        <v>185</v>
      </c>
      <c r="G112" s="178"/>
      <c r="H112" s="178"/>
      <c r="I112" s="177" t="s">
        <v>38</v>
      </c>
      <c r="J112" s="200" t="s">
        <v>191</v>
      </c>
      <c r="K112" s="216" t="s">
        <v>61</v>
      </c>
    </row>
    <row r="113" spans="2:11" hidden="1" outlineLevel="1">
      <c r="B113" s="79" t="str">
        <f t="shared" si="6"/>
        <v>042A</v>
      </c>
      <c r="C113" s="174"/>
      <c r="D113" s="177"/>
      <c r="E113" s="177"/>
      <c r="F113" s="198"/>
      <c r="G113" s="179"/>
      <c r="H113" s="179"/>
      <c r="I113" s="177"/>
      <c r="J113" s="201"/>
      <c r="K113" s="216"/>
    </row>
    <row r="114" spans="2:11" outlineLevel="1">
      <c r="B114" s="79" t="str">
        <f t="shared" si="6"/>
        <v>042B</v>
      </c>
      <c r="C114" s="80" t="s">
        <v>192</v>
      </c>
      <c r="D114" s="52" t="s">
        <v>113</v>
      </c>
      <c r="E114" s="52">
        <v>1</v>
      </c>
      <c r="F114" s="52" t="s">
        <v>193</v>
      </c>
      <c r="I114" s="52" t="s">
        <v>38</v>
      </c>
      <c r="J114" s="95" t="s">
        <v>194</v>
      </c>
      <c r="K114" s="77" t="s">
        <v>61</v>
      </c>
    </row>
    <row r="115" spans="2:11" outlineLevel="1">
      <c r="B115" s="79" t="str">
        <f t="shared" si="6"/>
        <v>042C</v>
      </c>
      <c r="C115" s="80" t="s">
        <v>195</v>
      </c>
      <c r="D115" s="52" t="s">
        <v>113</v>
      </c>
      <c r="I115" s="52" t="s">
        <v>38</v>
      </c>
      <c r="J115" s="95" t="s">
        <v>196</v>
      </c>
      <c r="K115" s="77" t="s">
        <v>61</v>
      </c>
    </row>
    <row r="116" spans="2:11" outlineLevel="1">
      <c r="B116" s="79" t="str">
        <f t="shared" si="6"/>
        <v>042D</v>
      </c>
      <c r="C116" s="80" t="s">
        <v>197</v>
      </c>
      <c r="D116" s="52" t="s">
        <v>113</v>
      </c>
      <c r="I116" s="52" t="s">
        <v>38</v>
      </c>
      <c r="J116" s="95" t="s">
        <v>198</v>
      </c>
      <c r="K116" s="77" t="s">
        <v>61</v>
      </c>
    </row>
    <row r="117" spans="2:11" outlineLevel="1">
      <c r="B117" s="79" t="str">
        <f t="shared" si="6"/>
        <v>042E</v>
      </c>
      <c r="C117" s="80" t="s">
        <v>199</v>
      </c>
      <c r="D117" s="52" t="s">
        <v>113</v>
      </c>
      <c r="I117" s="52" t="s">
        <v>38</v>
      </c>
      <c r="J117" s="95" t="s">
        <v>200</v>
      </c>
      <c r="K117" s="77" t="s">
        <v>61</v>
      </c>
    </row>
    <row r="118" spans="2:11" outlineLevel="1">
      <c r="B118" s="79" t="str">
        <f t="shared" si="6"/>
        <v>042F</v>
      </c>
      <c r="C118" s="80" t="s">
        <v>201</v>
      </c>
      <c r="D118" s="52" t="s">
        <v>113</v>
      </c>
      <c r="I118" s="52" t="s">
        <v>38</v>
      </c>
      <c r="J118" s="95" t="s">
        <v>202</v>
      </c>
      <c r="K118" s="77" t="s">
        <v>61</v>
      </c>
    </row>
    <row r="119" spans="2:11" outlineLevel="1">
      <c r="B119" s="79" t="str">
        <f t="shared" si="6"/>
        <v>0430</v>
      </c>
      <c r="C119" s="80" t="s">
        <v>203</v>
      </c>
      <c r="D119" s="52" t="s">
        <v>113</v>
      </c>
      <c r="I119" s="52" t="s">
        <v>38</v>
      </c>
      <c r="J119" s="95" t="s">
        <v>204</v>
      </c>
      <c r="K119" s="77" t="s">
        <v>61</v>
      </c>
    </row>
    <row r="120" spans="2:11" outlineLevel="1">
      <c r="B120" s="79" t="str">
        <f t="shared" si="6"/>
        <v>0431</v>
      </c>
      <c r="C120" s="80" t="s">
        <v>205</v>
      </c>
      <c r="D120" s="52" t="s">
        <v>113</v>
      </c>
      <c r="I120" s="52" t="s">
        <v>38</v>
      </c>
      <c r="J120" s="95" t="s">
        <v>206</v>
      </c>
      <c r="K120" s="77" t="s">
        <v>61</v>
      </c>
    </row>
    <row r="121" spans="2:11" outlineLevel="1">
      <c r="B121" s="79" t="str">
        <f t="shared" si="6"/>
        <v>0432</v>
      </c>
      <c r="C121" s="80" t="s">
        <v>207</v>
      </c>
      <c r="D121" s="52" t="s">
        <v>113</v>
      </c>
      <c r="I121" s="52" t="s">
        <v>38</v>
      </c>
      <c r="J121" s="95" t="s">
        <v>208</v>
      </c>
      <c r="K121" s="77" t="s">
        <v>61</v>
      </c>
    </row>
    <row r="122" spans="2:11" outlineLevel="1">
      <c r="B122" s="79" t="str">
        <f t="shared" si="6"/>
        <v>0433</v>
      </c>
      <c r="C122" s="80" t="s">
        <v>209</v>
      </c>
      <c r="D122" s="52" t="s">
        <v>113</v>
      </c>
      <c r="I122" s="52" t="s">
        <v>38</v>
      </c>
      <c r="J122" s="95" t="s">
        <v>210</v>
      </c>
      <c r="K122" s="77" t="s">
        <v>61</v>
      </c>
    </row>
    <row r="123" spans="2:11" outlineLevel="1">
      <c r="B123" s="79" t="str">
        <f t="shared" si="6"/>
        <v>0434</v>
      </c>
      <c r="C123" s="80" t="s">
        <v>211</v>
      </c>
      <c r="D123" s="52" t="s">
        <v>113</v>
      </c>
      <c r="I123" s="52" t="s">
        <v>38</v>
      </c>
      <c r="J123" s="95" t="s">
        <v>212</v>
      </c>
      <c r="K123" s="77" t="s">
        <v>61</v>
      </c>
    </row>
    <row r="124" spans="2:11" outlineLevel="1">
      <c r="B124" s="79" t="str">
        <f t="shared" si="6"/>
        <v>0435</v>
      </c>
      <c r="C124" s="80" t="s">
        <v>213</v>
      </c>
      <c r="D124" s="52" t="s">
        <v>113</v>
      </c>
      <c r="I124" s="52" t="s">
        <v>38</v>
      </c>
      <c r="J124" s="95" t="s">
        <v>214</v>
      </c>
      <c r="K124" s="77" t="s">
        <v>61</v>
      </c>
    </row>
    <row r="125" spans="2:11" outlineLevel="1">
      <c r="B125" s="79" t="str">
        <f t="shared" si="6"/>
        <v>0436</v>
      </c>
      <c r="C125" s="80" t="s">
        <v>215</v>
      </c>
      <c r="D125" s="52" t="s">
        <v>113</v>
      </c>
      <c r="I125" s="52" t="s">
        <v>38</v>
      </c>
      <c r="J125" s="95" t="s">
        <v>216</v>
      </c>
      <c r="K125" s="77" t="s">
        <v>61</v>
      </c>
    </row>
    <row r="126" spans="2:11" outlineLevel="1">
      <c r="B126" s="79" t="str">
        <f t="shared" si="6"/>
        <v>0437</v>
      </c>
      <c r="C126" s="80" t="s">
        <v>217</v>
      </c>
      <c r="D126" s="52" t="s">
        <v>113</v>
      </c>
      <c r="I126" s="52" t="s">
        <v>38</v>
      </c>
      <c r="J126" s="95" t="s">
        <v>218</v>
      </c>
      <c r="K126" s="77" t="s">
        <v>61</v>
      </c>
    </row>
    <row r="127" spans="2:11" outlineLevel="1">
      <c r="B127" s="79" t="str">
        <f t="shared" si="6"/>
        <v>0438</v>
      </c>
      <c r="C127" s="80" t="s">
        <v>219</v>
      </c>
      <c r="D127" s="52" t="s">
        <v>113</v>
      </c>
      <c r="I127" s="52" t="s">
        <v>38</v>
      </c>
      <c r="J127" s="95" t="s">
        <v>220</v>
      </c>
      <c r="K127" s="77" t="s">
        <v>61</v>
      </c>
    </row>
    <row r="128" spans="2:11" outlineLevel="1">
      <c r="B128" s="79" t="str">
        <f t="shared" si="6"/>
        <v>0439</v>
      </c>
      <c r="C128" s="80" t="s">
        <v>221</v>
      </c>
      <c r="D128" s="52" t="s">
        <v>113</v>
      </c>
      <c r="I128" s="52" t="s">
        <v>38</v>
      </c>
      <c r="J128" s="95" t="s">
        <v>222</v>
      </c>
      <c r="K128" s="77" t="s">
        <v>61</v>
      </c>
    </row>
    <row r="129" spans="2:11" outlineLevel="1">
      <c r="B129" s="79" t="str">
        <f t="shared" si="6"/>
        <v>043A</v>
      </c>
      <c r="C129" s="80" t="s">
        <v>223</v>
      </c>
      <c r="D129" s="52" t="s">
        <v>113</v>
      </c>
      <c r="I129" s="52" t="s">
        <v>38</v>
      </c>
      <c r="J129" s="95" t="s">
        <v>224</v>
      </c>
      <c r="K129" s="77" t="s">
        <v>61</v>
      </c>
    </row>
    <row r="130" spans="2:11" hidden="1" outlineLevel="1">
      <c r="B130" s="79" t="str">
        <f t="shared" si="6"/>
        <v>043B</v>
      </c>
    </row>
    <row r="131" spans="2:11" hidden="1" outlineLevel="1">
      <c r="B131" s="79" t="str">
        <f t="shared" si="6"/>
        <v>043C</v>
      </c>
    </row>
    <row r="132" spans="2:11" hidden="1" outlineLevel="1">
      <c r="B132" s="79" t="str">
        <f t="shared" si="6"/>
        <v>043D</v>
      </c>
    </row>
    <row r="133" spans="2:11" hidden="1" outlineLevel="1">
      <c r="B133" s="79" t="str">
        <f t="shared" si="6"/>
        <v>043E</v>
      </c>
    </row>
    <row r="134" spans="2:11" hidden="1" outlineLevel="1">
      <c r="B134" s="79" t="str">
        <f t="shared" si="6"/>
        <v>043F</v>
      </c>
      <c r="C134" s="96"/>
    </row>
    <row r="135" spans="2:11" outlineLevel="1">
      <c r="B135" s="79" t="str">
        <f t="shared" si="6"/>
        <v>0440</v>
      </c>
      <c r="C135" s="174" t="s">
        <v>225</v>
      </c>
      <c r="D135" s="177" t="s">
        <v>59</v>
      </c>
      <c r="E135" s="177"/>
      <c r="F135" s="177"/>
      <c r="G135" s="177"/>
      <c r="H135" s="177"/>
      <c r="I135" s="177" t="s">
        <v>38</v>
      </c>
      <c r="J135" s="174" t="s">
        <v>226</v>
      </c>
      <c r="K135" s="77" t="s">
        <v>61</v>
      </c>
    </row>
    <row r="136" spans="2:11" hidden="1" outlineLevel="1">
      <c r="B136" s="79" t="str">
        <f t="shared" si="6"/>
        <v>0441</v>
      </c>
      <c r="C136" s="183"/>
      <c r="D136" s="177"/>
      <c r="E136" s="177"/>
      <c r="F136" s="177"/>
      <c r="G136" s="177"/>
      <c r="H136" s="177"/>
      <c r="I136" s="177"/>
      <c r="J136" s="174"/>
      <c r="K136" s="77" t="s">
        <v>61</v>
      </c>
    </row>
    <row r="137" spans="2:11" hidden="1" outlineLevel="1">
      <c r="B137" s="79" t="str">
        <f t="shared" ref="B137:B198" si="7">DEC2HEX(1024+ROW()-ROW($B$71),4)</f>
        <v>0442</v>
      </c>
      <c r="C137" s="183"/>
      <c r="D137" s="177"/>
      <c r="E137" s="177"/>
      <c r="F137" s="177"/>
      <c r="G137" s="177"/>
      <c r="H137" s="177"/>
      <c r="I137" s="177"/>
      <c r="J137" s="174"/>
      <c r="K137" s="77" t="s">
        <v>61</v>
      </c>
    </row>
    <row r="138" spans="2:11" ht="27.95" hidden="1" customHeight="1" outlineLevel="1">
      <c r="B138" s="79" t="str">
        <f t="shared" si="7"/>
        <v>0443</v>
      </c>
      <c r="C138" s="183"/>
      <c r="D138" s="177"/>
      <c r="E138" s="177"/>
      <c r="F138" s="177"/>
      <c r="G138" s="177"/>
      <c r="H138" s="177"/>
      <c r="I138" s="177"/>
      <c r="J138" s="174"/>
      <c r="K138" s="77" t="s">
        <v>61</v>
      </c>
    </row>
    <row r="139" spans="2:11" outlineLevel="1">
      <c r="B139" s="79" t="str">
        <f t="shared" si="7"/>
        <v>0444</v>
      </c>
      <c r="C139" s="93" t="s">
        <v>227</v>
      </c>
      <c r="D139" s="52" t="s">
        <v>113</v>
      </c>
      <c r="J139" s="80" t="s">
        <v>228</v>
      </c>
    </row>
    <row r="140" spans="2:11" ht="57" outlineLevel="1">
      <c r="B140" s="79" t="str">
        <f t="shared" si="7"/>
        <v>0445</v>
      </c>
      <c r="C140" s="93" t="s">
        <v>229</v>
      </c>
      <c r="D140" s="52" t="s">
        <v>66</v>
      </c>
      <c r="I140" s="52" t="s">
        <v>38</v>
      </c>
      <c r="J140" s="101" t="s">
        <v>230</v>
      </c>
      <c r="K140" s="77" t="s">
        <v>61</v>
      </c>
    </row>
    <row r="141" spans="2:11" ht="57" outlineLevel="1">
      <c r="B141" s="79" t="str">
        <f t="shared" si="7"/>
        <v>0446</v>
      </c>
      <c r="C141" s="93" t="s">
        <v>231</v>
      </c>
      <c r="D141" s="52" t="s">
        <v>66</v>
      </c>
      <c r="I141" s="52" t="s">
        <v>38</v>
      </c>
      <c r="J141" s="101" t="s">
        <v>232</v>
      </c>
      <c r="K141" s="77" t="s">
        <v>61</v>
      </c>
    </row>
    <row r="142" spans="2:11" ht="57" outlineLevel="1">
      <c r="B142" s="79" t="str">
        <f t="shared" si="7"/>
        <v>0447</v>
      </c>
      <c r="C142" s="93" t="s">
        <v>233</v>
      </c>
      <c r="D142" s="52" t="s">
        <v>66</v>
      </c>
      <c r="I142" s="52" t="s">
        <v>38</v>
      </c>
      <c r="J142" s="101" t="s">
        <v>234</v>
      </c>
      <c r="K142" s="77" t="s">
        <v>61</v>
      </c>
    </row>
    <row r="143" spans="2:11" ht="57" outlineLevel="1">
      <c r="B143" s="79" t="str">
        <f t="shared" si="7"/>
        <v>0448</v>
      </c>
      <c r="C143" s="93" t="s">
        <v>235</v>
      </c>
      <c r="D143" s="52" t="s">
        <v>66</v>
      </c>
      <c r="I143" s="52" t="s">
        <v>38</v>
      </c>
      <c r="J143" s="101" t="s">
        <v>236</v>
      </c>
      <c r="K143" s="77" t="s">
        <v>61</v>
      </c>
    </row>
    <row r="144" spans="2:11" ht="57" outlineLevel="1">
      <c r="B144" s="79" t="str">
        <f t="shared" si="7"/>
        <v>0449</v>
      </c>
      <c r="C144" s="93" t="s">
        <v>237</v>
      </c>
      <c r="D144" s="52" t="s">
        <v>66</v>
      </c>
      <c r="I144" s="52" t="s">
        <v>38</v>
      </c>
      <c r="J144" s="101" t="s">
        <v>238</v>
      </c>
      <c r="K144" s="77" t="s">
        <v>61</v>
      </c>
    </row>
    <row r="145" spans="2:11" ht="57" outlineLevel="1">
      <c r="B145" s="79" t="str">
        <f t="shared" si="7"/>
        <v>044A</v>
      </c>
      <c r="C145" s="93" t="s">
        <v>239</v>
      </c>
      <c r="D145" s="52" t="s">
        <v>66</v>
      </c>
      <c r="I145" s="52" t="s">
        <v>38</v>
      </c>
      <c r="J145" s="101" t="s">
        <v>240</v>
      </c>
      <c r="K145" s="77" t="s">
        <v>61</v>
      </c>
    </row>
    <row r="146" spans="2:11" ht="57" outlineLevel="1">
      <c r="B146" s="79" t="str">
        <f t="shared" si="7"/>
        <v>044B</v>
      </c>
      <c r="C146" s="93" t="s">
        <v>241</v>
      </c>
      <c r="D146" s="52" t="s">
        <v>66</v>
      </c>
      <c r="I146" s="52" t="s">
        <v>38</v>
      </c>
      <c r="J146" s="101" t="s">
        <v>242</v>
      </c>
      <c r="K146" s="77" t="s">
        <v>61</v>
      </c>
    </row>
    <row r="147" spans="2:11" ht="57" outlineLevel="1">
      <c r="B147" s="79" t="str">
        <f t="shared" si="7"/>
        <v>044C</v>
      </c>
      <c r="C147" s="93" t="s">
        <v>243</v>
      </c>
      <c r="D147" s="97" t="s">
        <v>66</v>
      </c>
      <c r="E147" s="98"/>
      <c r="F147" s="98"/>
      <c r="G147" s="98"/>
      <c r="H147" s="98"/>
      <c r="I147" s="97" t="s">
        <v>38</v>
      </c>
      <c r="J147" s="101" t="s">
        <v>244</v>
      </c>
      <c r="K147" s="77" t="s">
        <v>61</v>
      </c>
    </row>
    <row r="148" spans="2:11" ht="57" outlineLevel="1">
      <c r="B148" s="79" t="str">
        <f t="shared" si="7"/>
        <v>044D</v>
      </c>
      <c r="C148" s="93" t="s">
        <v>245</v>
      </c>
      <c r="D148" s="52" t="s">
        <v>66</v>
      </c>
      <c r="I148" s="52" t="s">
        <v>38</v>
      </c>
      <c r="J148" s="101" t="s">
        <v>246</v>
      </c>
      <c r="K148" s="77" t="s">
        <v>61</v>
      </c>
    </row>
    <row r="149" spans="2:11" ht="57" outlineLevel="1">
      <c r="B149" s="79" t="str">
        <f t="shared" si="7"/>
        <v>044E</v>
      </c>
      <c r="C149" s="93" t="s">
        <v>247</v>
      </c>
      <c r="D149" s="52" t="s">
        <v>66</v>
      </c>
      <c r="I149" s="52" t="s">
        <v>38</v>
      </c>
      <c r="J149" s="101" t="s">
        <v>248</v>
      </c>
      <c r="K149" s="77" t="s">
        <v>61</v>
      </c>
    </row>
    <row r="150" spans="2:11" ht="57" outlineLevel="1">
      <c r="B150" s="79" t="str">
        <f t="shared" si="7"/>
        <v>044F</v>
      </c>
      <c r="C150" s="93" t="s">
        <v>249</v>
      </c>
      <c r="D150" s="52" t="s">
        <v>66</v>
      </c>
      <c r="I150" s="52" t="s">
        <v>38</v>
      </c>
      <c r="J150" s="101" t="s">
        <v>250</v>
      </c>
      <c r="K150" s="77" t="s">
        <v>61</v>
      </c>
    </row>
    <row r="151" spans="2:11" ht="85.5" outlineLevel="1">
      <c r="B151" s="79" t="str">
        <f t="shared" si="7"/>
        <v>0450</v>
      </c>
      <c r="C151" s="93" t="s">
        <v>251</v>
      </c>
      <c r="D151" s="52" t="s">
        <v>66</v>
      </c>
      <c r="I151" s="52" t="s">
        <v>38</v>
      </c>
      <c r="J151" s="101" t="s">
        <v>252</v>
      </c>
      <c r="K151" s="77" t="s">
        <v>61</v>
      </c>
    </row>
    <row r="152" spans="2:11" ht="128.25" outlineLevel="1">
      <c r="B152" s="79" t="str">
        <f t="shared" si="7"/>
        <v>0451</v>
      </c>
      <c r="C152" s="93" t="s">
        <v>253</v>
      </c>
      <c r="D152" s="52" t="s">
        <v>66</v>
      </c>
      <c r="I152" s="52" t="s">
        <v>38</v>
      </c>
      <c r="J152" s="101" t="s">
        <v>254</v>
      </c>
      <c r="K152" s="77" t="s">
        <v>61</v>
      </c>
    </row>
    <row r="153" spans="2:11" ht="57" outlineLevel="1">
      <c r="B153" s="79" t="str">
        <f t="shared" si="7"/>
        <v>0452</v>
      </c>
      <c r="C153" s="93" t="s">
        <v>255</v>
      </c>
      <c r="D153" s="52" t="s">
        <v>66</v>
      </c>
      <c r="I153" s="52" t="s">
        <v>38</v>
      </c>
      <c r="J153" s="101" t="s">
        <v>256</v>
      </c>
      <c r="K153" s="77" t="s">
        <v>61</v>
      </c>
    </row>
    <row r="154" spans="2:11" ht="85.5" outlineLevel="1">
      <c r="B154" s="79" t="str">
        <f t="shared" si="7"/>
        <v>0453</v>
      </c>
      <c r="C154" s="93" t="s">
        <v>257</v>
      </c>
      <c r="D154" s="52" t="s">
        <v>66</v>
      </c>
      <c r="I154" s="52" t="s">
        <v>38</v>
      </c>
      <c r="J154" s="101" t="s">
        <v>258</v>
      </c>
      <c r="K154" s="77" t="s">
        <v>61</v>
      </c>
    </row>
    <row r="155" spans="2:11" ht="85.5" outlineLevel="1">
      <c r="B155" s="79" t="str">
        <f t="shared" si="7"/>
        <v>0454</v>
      </c>
      <c r="C155" s="93" t="s">
        <v>259</v>
      </c>
      <c r="D155" s="52" t="s">
        <v>66</v>
      </c>
      <c r="I155" s="52" t="s">
        <v>38</v>
      </c>
      <c r="J155" s="101" t="s">
        <v>260</v>
      </c>
      <c r="K155" s="77" t="s">
        <v>61</v>
      </c>
    </row>
    <row r="156" spans="2:11" ht="128.25" outlineLevel="1">
      <c r="B156" s="79" t="str">
        <f t="shared" si="7"/>
        <v>0455</v>
      </c>
      <c r="C156" s="93" t="s">
        <v>261</v>
      </c>
      <c r="D156" s="52" t="s">
        <v>66</v>
      </c>
      <c r="I156" s="52" t="s">
        <v>38</v>
      </c>
      <c r="J156" s="101" t="s">
        <v>262</v>
      </c>
      <c r="K156" s="77" t="s">
        <v>61</v>
      </c>
    </row>
    <row r="157" spans="2:11" ht="57" outlineLevel="1">
      <c r="B157" s="79" t="str">
        <f t="shared" si="7"/>
        <v>0456</v>
      </c>
      <c r="C157" s="93" t="s">
        <v>263</v>
      </c>
      <c r="D157" s="52" t="s">
        <v>66</v>
      </c>
      <c r="I157" s="52" t="s">
        <v>38</v>
      </c>
      <c r="J157" s="101" t="s">
        <v>264</v>
      </c>
      <c r="K157" s="77" t="s">
        <v>61</v>
      </c>
    </row>
    <row r="158" spans="2:11" ht="99.75" outlineLevel="1">
      <c r="B158" s="79" t="str">
        <f t="shared" si="7"/>
        <v>0457</v>
      </c>
      <c r="C158" s="93" t="s">
        <v>265</v>
      </c>
      <c r="D158" s="52" t="s">
        <v>66</v>
      </c>
      <c r="I158" s="52" t="s">
        <v>38</v>
      </c>
      <c r="J158" s="101" t="s">
        <v>266</v>
      </c>
      <c r="K158" s="77" t="s">
        <v>61</v>
      </c>
    </row>
    <row r="159" spans="2:11" ht="85.5" outlineLevel="1">
      <c r="B159" s="79" t="str">
        <f t="shared" si="7"/>
        <v>0458</v>
      </c>
      <c r="C159" s="93" t="s">
        <v>267</v>
      </c>
      <c r="D159" s="52" t="s">
        <v>66</v>
      </c>
      <c r="I159" s="52" t="s">
        <v>38</v>
      </c>
      <c r="J159" s="101" t="s">
        <v>268</v>
      </c>
      <c r="K159" s="77" t="s">
        <v>61</v>
      </c>
    </row>
    <row r="160" spans="2:11" ht="128.25" outlineLevel="1">
      <c r="B160" s="79" t="str">
        <f t="shared" si="7"/>
        <v>0459</v>
      </c>
      <c r="C160" s="93" t="s">
        <v>269</v>
      </c>
      <c r="D160" s="52" t="s">
        <v>66</v>
      </c>
      <c r="I160" s="52" t="s">
        <v>38</v>
      </c>
      <c r="J160" s="101" t="s">
        <v>270</v>
      </c>
      <c r="K160" s="77" t="s">
        <v>61</v>
      </c>
    </row>
    <row r="161" spans="2:11" ht="57" outlineLevel="1">
      <c r="B161" s="79" t="str">
        <f t="shared" si="7"/>
        <v>045A</v>
      </c>
      <c r="C161" s="93" t="s">
        <v>271</v>
      </c>
      <c r="D161" s="52" t="s">
        <v>66</v>
      </c>
      <c r="I161" s="52" t="s">
        <v>38</v>
      </c>
      <c r="J161" s="101" t="s">
        <v>272</v>
      </c>
      <c r="K161" s="77" t="s">
        <v>61</v>
      </c>
    </row>
    <row r="162" spans="2:11" ht="28.5" outlineLevel="1">
      <c r="B162" s="79" t="str">
        <f t="shared" si="7"/>
        <v>045B</v>
      </c>
      <c r="C162" s="80" t="s">
        <v>273</v>
      </c>
      <c r="D162" s="52" t="s">
        <v>113</v>
      </c>
      <c r="I162" s="52" t="s">
        <v>38</v>
      </c>
      <c r="J162" s="101" t="s">
        <v>274</v>
      </c>
      <c r="K162" s="77" t="s">
        <v>61</v>
      </c>
    </row>
    <row r="163" spans="2:11" ht="28.5" outlineLevel="1">
      <c r="B163" s="79" t="str">
        <f t="shared" si="7"/>
        <v>045C</v>
      </c>
      <c r="C163" s="80" t="s">
        <v>275</v>
      </c>
      <c r="D163" s="52" t="s">
        <v>113</v>
      </c>
      <c r="I163" s="52" t="s">
        <v>38</v>
      </c>
      <c r="J163" s="101" t="s">
        <v>276</v>
      </c>
      <c r="K163" s="77" t="s">
        <v>61</v>
      </c>
    </row>
    <row r="164" spans="2:11" outlineLevel="1">
      <c r="B164" s="79" t="str">
        <f t="shared" si="7"/>
        <v>045D</v>
      </c>
      <c r="C164" s="80" t="s">
        <v>277</v>
      </c>
      <c r="D164" s="52" t="s">
        <v>113</v>
      </c>
      <c r="I164" s="52" t="s">
        <v>38</v>
      </c>
      <c r="K164" s="77" t="s">
        <v>61</v>
      </c>
    </row>
    <row r="165" spans="2:11" outlineLevel="1">
      <c r="B165" s="79" t="str">
        <f t="shared" si="7"/>
        <v>045E</v>
      </c>
      <c r="C165" s="80" t="s">
        <v>278</v>
      </c>
      <c r="D165" s="52" t="s">
        <v>113</v>
      </c>
      <c r="I165" s="52" t="s">
        <v>38</v>
      </c>
      <c r="K165" s="77" t="s">
        <v>61</v>
      </c>
    </row>
    <row r="166" spans="2:11" outlineLevel="1">
      <c r="B166" s="79" t="str">
        <f t="shared" si="7"/>
        <v>045F</v>
      </c>
      <c r="C166" s="80" t="s">
        <v>279</v>
      </c>
      <c r="D166" s="52" t="s">
        <v>113</v>
      </c>
      <c r="I166" s="52" t="s">
        <v>38</v>
      </c>
      <c r="K166" s="77" t="s">
        <v>61</v>
      </c>
    </row>
    <row r="167" spans="2:11" ht="128.25" outlineLevel="1">
      <c r="B167" s="79" t="str">
        <f t="shared" si="7"/>
        <v>0460</v>
      </c>
      <c r="C167" s="80" t="s">
        <v>280</v>
      </c>
      <c r="D167" s="52" t="s">
        <v>66</v>
      </c>
      <c r="I167" s="52" t="s">
        <v>38</v>
      </c>
      <c r="J167" s="80" t="s">
        <v>281</v>
      </c>
      <c r="K167" s="77" t="s">
        <v>61</v>
      </c>
    </row>
    <row r="168" spans="2:11" ht="128.25" outlineLevel="1">
      <c r="B168" s="79" t="str">
        <f t="shared" si="7"/>
        <v>0461</v>
      </c>
      <c r="C168" s="80" t="s">
        <v>282</v>
      </c>
      <c r="D168" s="52" t="s">
        <v>66</v>
      </c>
      <c r="I168" s="52" t="s">
        <v>38</v>
      </c>
      <c r="J168" s="80" t="s">
        <v>283</v>
      </c>
      <c r="K168" s="77" t="s">
        <v>61</v>
      </c>
    </row>
    <row r="169" spans="2:11" ht="156.75" outlineLevel="1">
      <c r="B169" s="79" t="str">
        <f t="shared" si="7"/>
        <v>0462</v>
      </c>
      <c r="C169" s="80" t="s">
        <v>284</v>
      </c>
      <c r="D169" s="52" t="s">
        <v>66</v>
      </c>
      <c r="I169" s="52" t="s">
        <v>38</v>
      </c>
      <c r="J169" s="80" t="s">
        <v>285</v>
      </c>
      <c r="K169" s="77" t="s">
        <v>61</v>
      </c>
    </row>
    <row r="170" spans="2:11" ht="71.25" outlineLevel="1">
      <c r="B170" s="79" t="str">
        <f t="shared" si="7"/>
        <v>0463</v>
      </c>
      <c r="C170" s="80" t="s">
        <v>286</v>
      </c>
      <c r="D170" s="52" t="s">
        <v>66</v>
      </c>
      <c r="I170" s="52" t="s">
        <v>38</v>
      </c>
      <c r="J170" s="80" t="s">
        <v>287</v>
      </c>
      <c r="K170" s="77" t="s">
        <v>61</v>
      </c>
    </row>
    <row r="171" spans="2:11" ht="85.5" outlineLevel="1">
      <c r="B171" s="79" t="str">
        <f t="shared" si="7"/>
        <v>0464</v>
      </c>
      <c r="C171" s="93" t="s">
        <v>288</v>
      </c>
      <c r="D171" s="52" t="s">
        <v>66</v>
      </c>
      <c r="I171" s="52" t="s">
        <v>38</v>
      </c>
      <c r="J171" s="80" t="s">
        <v>289</v>
      </c>
      <c r="K171" s="77" t="s">
        <v>61</v>
      </c>
    </row>
    <row r="172" spans="2:11" ht="85.5" outlineLevel="1">
      <c r="B172" s="79" t="str">
        <f t="shared" si="7"/>
        <v>0465</v>
      </c>
      <c r="C172" s="93" t="s">
        <v>290</v>
      </c>
      <c r="D172" s="52" t="s">
        <v>66</v>
      </c>
      <c r="I172" s="52" t="s">
        <v>38</v>
      </c>
      <c r="J172" s="80" t="s">
        <v>291</v>
      </c>
      <c r="K172" s="77" t="s">
        <v>61</v>
      </c>
    </row>
    <row r="173" spans="2:11" ht="42.75" outlineLevel="1">
      <c r="B173" s="79" t="str">
        <f t="shared" si="7"/>
        <v>0466</v>
      </c>
      <c r="C173" s="99" t="s">
        <v>292</v>
      </c>
      <c r="D173" s="100" t="s">
        <v>66</v>
      </c>
      <c r="E173" s="100"/>
      <c r="F173" s="100"/>
      <c r="G173" s="100"/>
      <c r="H173" s="100"/>
      <c r="I173" s="100" t="s">
        <v>38</v>
      </c>
      <c r="J173" s="85" t="s">
        <v>293</v>
      </c>
      <c r="K173" s="6"/>
    </row>
    <row r="174" spans="2:11" ht="42.75" outlineLevel="1">
      <c r="B174" s="79" t="str">
        <f t="shared" si="7"/>
        <v>0467</v>
      </c>
      <c r="C174" s="99" t="s">
        <v>294</v>
      </c>
      <c r="D174" s="100" t="s">
        <v>66</v>
      </c>
      <c r="E174" s="100"/>
      <c r="F174" s="100"/>
      <c r="G174" s="100"/>
      <c r="H174" s="100"/>
      <c r="I174" s="100" t="s">
        <v>38</v>
      </c>
      <c r="J174" s="85" t="s">
        <v>295</v>
      </c>
      <c r="K174" s="6"/>
    </row>
    <row r="175" spans="2:11" ht="42.75" outlineLevel="1">
      <c r="B175" s="79" t="str">
        <f t="shared" si="7"/>
        <v>0468</v>
      </c>
      <c r="C175" s="99" t="s">
        <v>296</v>
      </c>
      <c r="D175" s="100" t="s">
        <v>66</v>
      </c>
      <c r="E175" s="100"/>
      <c r="F175" s="100"/>
      <c r="G175" s="100"/>
      <c r="H175" s="100"/>
      <c r="I175" s="100" t="s">
        <v>38</v>
      </c>
      <c r="J175" s="85" t="s">
        <v>297</v>
      </c>
      <c r="K175" s="6"/>
    </row>
    <row r="176" spans="2:11" ht="42.75" outlineLevel="1">
      <c r="B176" s="79" t="str">
        <f t="shared" si="7"/>
        <v>0469</v>
      </c>
      <c r="C176" s="99" t="s">
        <v>298</v>
      </c>
      <c r="D176" s="100" t="s">
        <v>66</v>
      </c>
      <c r="E176" s="100"/>
      <c r="F176" s="100"/>
      <c r="G176" s="100"/>
      <c r="H176" s="100"/>
      <c r="I176" s="100" t="s">
        <v>38</v>
      </c>
      <c r="J176" s="85" t="s">
        <v>299</v>
      </c>
      <c r="K176" s="6"/>
    </row>
    <row r="177" spans="2:11" ht="42.75" outlineLevel="1">
      <c r="B177" s="79" t="str">
        <f t="shared" si="7"/>
        <v>046A</v>
      </c>
      <c r="C177" s="99" t="s">
        <v>300</v>
      </c>
      <c r="D177" s="100" t="s">
        <v>66</v>
      </c>
      <c r="E177" s="100"/>
      <c r="F177" s="100"/>
      <c r="G177" s="100"/>
      <c r="H177" s="100"/>
      <c r="I177" s="100" t="s">
        <v>38</v>
      </c>
      <c r="J177" s="85" t="s">
        <v>301</v>
      </c>
      <c r="K177" s="6"/>
    </row>
    <row r="178" spans="2:11" hidden="1" outlineLevel="1">
      <c r="B178" s="79" t="str">
        <f t="shared" si="7"/>
        <v>046B</v>
      </c>
      <c r="K178" s="6"/>
    </row>
    <row r="179" spans="2:11" hidden="1" outlineLevel="1">
      <c r="B179" s="79" t="str">
        <f t="shared" si="7"/>
        <v>046C</v>
      </c>
      <c r="K179" s="6"/>
    </row>
    <row r="180" spans="2:11" hidden="1" outlineLevel="1">
      <c r="B180" s="79" t="str">
        <f t="shared" si="7"/>
        <v>046D</v>
      </c>
      <c r="K180" s="6"/>
    </row>
    <row r="181" spans="2:11" hidden="1" outlineLevel="1">
      <c r="B181" s="79" t="str">
        <f t="shared" si="7"/>
        <v>046E</v>
      </c>
      <c r="K181" s="6"/>
    </row>
    <row r="182" spans="2:11" hidden="1" outlineLevel="1">
      <c r="B182" s="79" t="str">
        <f t="shared" si="7"/>
        <v>046F</v>
      </c>
      <c r="K182" s="6"/>
    </row>
    <row r="183" spans="2:11" ht="71.25" outlineLevel="1">
      <c r="B183" s="79" t="str">
        <f t="shared" si="7"/>
        <v>0470</v>
      </c>
      <c r="C183" s="93" t="s">
        <v>302</v>
      </c>
      <c r="D183" s="97" t="s">
        <v>66</v>
      </c>
      <c r="E183" s="97"/>
      <c r="F183" s="97"/>
      <c r="G183" s="97"/>
      <c r="H183" s="97"/>
      <c r="I183" s="97" t="s">
        <v>38</v>
      </c>
      <c r="J183" s="93" t="s">
        <v>303</v>
      </c>
      <c r="K183" s="77" t="s">
        <v>61</v>
      </c>
    </row>
    <row r="184" spans="2:11" ht="71.25" outlineLevel="1">
      <c r="B184" s="79" t="str">
        <f t="shared" si="7"/>
        <v>0471</v>
      </c>
      <c r="C184" s="93" t="s">
        <v>304</v>
      </c>
      <c r="D184" s="97" t="s">
        <v>66</v>
      </c>
      <c r="E184" s="97"/>
      <c r="F184" s="97"/>
      <c r="G184" s="97"/>
      <c r="H184" s="97"/>
      <c r="I184" s="97" t="s">
        <v>38</v>
      </c>
      <c r="J184" s="93" t="s">
        <v>305</v>
      </c>
      <c r="K184" s="77" t="s">
        <v>61</v>
      </c>
    </row>
    <row r="185" spans="2:11" outlineLevel="1">
      <c r="B185" s="79" t="str">
        <f t="shared" si="7"/>
        <v>0472</v>
      </c>
      <c r="C185" s="93" t="s">
        <v>306</v>
      </c>
      <c r="D185" s="97" t="s">
        <v>66</v>
      </c>
      <c r="E185" s="97"/>
      <c r="F185" s="97"/>
      <c r="G185" s="97"/>
      <c r="H185" s="97"/>
      <c r="I185" s="97" t="s">
        <v>38</v>
      </c>
      <c r="J185" s="93"/>
      <c r="K185" s="98"/>
    </row>
    <row r="186" spans="2:11" outlineLevel="1">
      <c r="B186" s="79" t="str">
        <f t="shared" si="7"/>
        <v>0473</v>
      </c>
      <c r="C186" s="93" t="s">
        <v>307</v>
      </c>
      <c r="D186" s="97" t="s">
        <v>66</v>
      </c>
      <c r="E186" s="97"/>
      <c r="F186" s="97"/>
      <c r="G186" s="97"/>
      <c r="H186" s="97"/>
      <c r="I186" s="97" t="s">
        <v>38</v>
      </c>
      <c r="J186" s="93"/>
      <c r="K186" s="98"/>
    </row>
    <row r="187" spans="2:11" outlineLevel="1">
      <c r="B187" s="79" t="str">
        <f t="shared" si="7"/>
        <v>0474</v>
      </c>
      <c r="C187" s="93" t="s">
        <v>308</v>
      </c>
      <c r="D187" s="97" t="s">
        <v>66</v>
      </c>
      <c r="E187" s="97"/>
      <c r="F187" s="97"/>
      <c r="G187" s="97"/>
      <c r="H187" s="97"/>
      <c r="I187" s="97" t="s">
        <v>38</v>
      </c>
      <c r="J187" s="93"/>
      <c r="K187" s="98"/>
    </row>
    <row r="188" spans="2:11" outlineLevel="1">
      <c r="B188" s="79" t="str">
        <f t="shared" si="7"/>
        <v>0475</v>
      </c>
      <c r="C188" s="93" t="s">
        <v>309</v>
      </c>
      <c r="D188" s="97" t="s">
        <v>66</v>
      </c>
      <c r="E188" s="97"/>
      <c r="F188" s="97"/>
      <c r="G188" s="97"/>
      <c r="H188" s="97"/>
      <c r="I188" s="97" t="s">
        <v>38</v>
      </c>
      <c r="J188" s="93"/>
      <c r="K188" s="98"/>
    </row>
    <row r="189" spans="2:11" outlineLevel="1">
      <c r="B189" s="79" t="str">
        <f t="shared" si="7"/>
        <v>0476</v>
      </c>
      <c r="C189" s="93" t="s">
        <v>310</v>
      </c>
      <c r="D189" s="97" t="s">
        <v>66</v>
      </c>
      <c r="E189" s="97"/>
      <c r="F189" s="97"/>
      <c r="G189" s="97"/>
      <c r="H189" s="97"/>
      <c r="I189" s="97" t="s">
        <v>38</v>
      </c>
      <c r="J189" s="93"/>
      <c r="K189" s="98"/>
    </row>
    <row r="190" spans="2:11" outlineLevel="1">
      <c r="B190" s="79" t="str">
        <f t="shared" si="7"/>
        <v>0477</v>
      </c>
      <c r="C190" s="99" t="s">
        <v>311</v>
      </c>
      <c r="D190" s="100" t="s">
        <v>113</v>
      </c>
      <c r="E190" s="100"/>
      <c r="F190" s="100"/>
      <c r="G190" s="100"/>
      <c r="H190" s="100"/>
      <c r="I190" s="100" t="s">
        <v>38</v>
      </c>
      <c r="J190" s="85" t="s">
        <v>312</v>
      </c>
      <c r="K190" s="77" t="s">
        <v>61</v>
      </c>
    </row>
    <row r="191" spans="2:11" outlineLevel="1">
      <c r="B191" s="79" t="str">
        <f t="shared" si="7"/>
        <v>0478</v>
      </c>
      <c r="C191" s="99" t="s">
        <v>313</v>
      </c>
      <c r="D191" s="100" t="s">
        <v>113</v>
      </c>
      <c r="E191" s="100"/>
      <c r="F191" s="100"/>
      <c r="G191" s="100"/>
      <c r="H191" s="100"/>
      <c r="I191" s="100" t="s">
        <v>38</v>
      </c>
      <c r="J191" s="85" t="s">
        <v>314</v>
      </c>
      <c r="K191" s="77" t="s">
        <v>61</v>
      </c>
    </row>
    <row r="192" spans="2:11" outlineLevel="1">
      <c r="B192" s="79" t="str">
        <f t="shared" si="7"/>
        <v>0479</v>
      </c>
      <c r="C192" s="99" t="s">
        <v>315</v>
      </c>
      <c r="D192" s="100" t="s">
        <v>113</v>
      </c>
      <c r="E192" s="100"/>
      <c r="F192" s="100"/>
      <c r="G192" s="100"/>
      <c r="H192" s="100"/>
      <c r="I192" s="100" t="s">
        <v>38</v>
      </c>
      <c r="J192" s="85" t="s">
        <v>316</v>
      </c>
      <c r="K192" s="77" t="s">
        <v>61</v>
      </c>
    </row>
    <row r="193" spans="1:11" outlineLevel="1">
      <c r="B193" s="79" t="str">
        <f t="shared" si="7"/>
        <v>047A</v>
      </c>
      <c r="C193" s="99" t="s">
        <v>317</v>
      </c>
      <c r="D193" s="100" t="s">
        <v>113</v>
      </c>
      <c r="E193" s="100"/>
      <c r="F193" s="100"/>
      <c r="G193" s="100"/>
      <c r="H193" s="100"/>
      <c r="I193" s="100" t="s">
        <v>38</v>
      </c>
      <c r="J193" s="85" t="s">
        <v>318</v>
      </c>
      <c r="K193" s="77" t="s">
        <v>61</v>
      </c>
    </row>
    <row r="194" spans="1:11" outlineLevel="1">
      <c r="B194" s="79" t="str">
        <f t="shared" si="7"/>
        <v>047B</v>
      </c>
      <c r="C194" s="99" t="s">
        <v>319</v>
      </c>
      <c r="D194" s="100" t="s">
        <v>113</v>
      </c>
      <c r="E194" s="100"/>
      <c r="F194" s="100"/>
      <c r="G194" s="100"/>
      <c r="H194" s="100"/>
      <c r="I194" s="100" t="s">
        <v>38</v>
      </c>
      <c r="J194" s="85" t="s">
        <v>320</v>
      </c>
      <c r="K194" s="77" t="s">
        <v>61</v>
      </c>
    </row>
    <row r="195" spans="1:11" outlineLevel="1">
      <c r="B195" s="79" t="str">
        <f t="shared" si="7"/>
        <v>047C</v>
      </c>
      <c r="C195" s="99" t="s">
        <v>321</v>
      </c>
      <c r="D195" s="100" t="s">
        <v>113</v>
      </c>
      <c r="E195" s="100"/>
      <c r="F195" s="100"/>
      <c r="G195" s="100"/>
      <c r="H195" s="100"/>
      <c r="I195" s="100" t="s">
        <v>38</v>
      </c>
      <c r="J195" s="85" t="s">
        <v>322</v>
      </c>
      <c r="K195" s="77" t="s">
        <v>61</v>
      </c>
    </row>
    <row r="196" spans="1:11" outlineLevel="1">
      <c r="B196" s="79" t="str">
        <f t="shared" si="7"/>
        <v>047D</v>
      </c>
      <c r="C196" s="99" t="s">
        <v>323</v>
      </c>
      <c r="D196" s="100" t="s">
        <v>113</v>
      </c>
      <c r="E196" s="100"/>
      <c r="F196" s="100"/>
      <c r="G196" s="100"/>
      <c r="H196" s="100"/>
      <c r="I196" s="100" t="s">
        <v>38</v>
      </c>
      <c r="J196" s="85" t="s">
        <v>324</v>
      </c>
      <c r="K196" s="77" t="s">
        <v>61</v>
      </c>
    </row>
    <row r="197" spans="1:11" outlineLevel="1">
      <c r="B197" s="79" t="str">
        <f t="shared" si="7"/>
        <v>047E</v>
      </c>
      <c r="C197" s="99" t="s">
        <v>325</v>
      </c>
      <c r="D197" s="100" t="s">
        <v>113</v>
      </c>
      <c r="E197" s="100"/>
      <c r="F197" s="100"/>
      <c r="G197" s="100"/>
      <c r="H197" s="100"/>
      <c r="I197" s="100" t="s">
        <v>38</v>
      </c>
      <c r="J197" s="85" t="s">
        <v>326</v>
      </c>
      <c r="K197" s="77" t="s">
        <v>61</v>
      </c>
    </row>
    <row r="198" spans="1:11" outlineLevel="1">
      <c r="B198" s="79" t="str">
        <f t="shared" si="7"/>
        <v>047F</v>
      </c>
      <c r="C198" s="99" t="s">
        <v>327</v>
      </c>
      <c r="D198" s="100" t="s">
        <v>113</v>
      </c>
      <c r="E198" s="100"/>
      <c r="F198" s="100"/>
      <c r="G198" s="100"/>
      <c r="H198" s="100"/>
      <c r="I198" s="100" t="s">
        <v>38</v>
      </c>
      <c r="J198" s="85" t="s">
        <v>328</v>
      </c>
      <c r="K198" s="77" t="s">
        <v>61</v>
      </c>
    </row>
    <row r="199" spans="1:11" hidden="1"/>
    <row r="200" spans="1:11" hidden="1">
      <c r="A200" s="173" t="s">
        <v>329</v>
      </c>
      <c r="B200" s="173"/>
      <c r="C200" s="173"/>
      <c r="D200" s="173"/>
      <c r="E200" s="173"/>
      <c r="F200" s="173"/>
      <c r="G200" s="173"/>
      <c r="H200" s="173"/>
      <c r="I200" s="173"/>
      <c r="J200" s="173"/>
      <c r="K200" s="173"/>
    </row>
    <row r="201" spans="1:11" ht="14.25" customHeight="1" outlineLevel="1">
      <c r="B201" s="79" t="str">
        <f>DEC2HEX(1152+ROW()-ROW($B$201),4)</f>
        <v>0480</v>
      </c>
      <c r="C201" s="174" t="s">
        <v>330</v>
      </c>
      <c r="D201" s="177" t="s">
        <v>59</v>
      </c>
      <c r="E201" s="177"/>
      <c r="F201" s="177"/>
      <c r="G201" s="177"/>
      <c r="H201" s="177"/>
      <c r="I201" s="177" t="s">
        <v>38</v>
      </c>
      <c r="J201" s="202" t="s">
        <v>331</v>
      </c>
      <c r="K201" s="216" t="s">
        <v>61</v>
      </c>
    </row>
    <row r="202" spans="1:11" hidden="1" outlineLevel="1">
      <c r="B202" s="79" t="str">
        <f t="shared" ref="B202:B264" si="8">DEC2HEX(1152+ROW()-ROW($B$201),4)</f>
        <v>0481</v>
      </c>
      <c r="C202" s="174"/>
      <c r="D202" s="177"/>
      <c r="E202" s="177"/>
      <c r="F202" s="177"/>
      <c r="G202" s="177"/>
      <c r="H202" s="177"/>
      <c r="I202" s="177"/>
      <c r="J202" s="202"/>
      <c r="K202" s="216"/>
    </row>
    <row r="203" spans="1:11" hidden="1" outlineLevel="1">
      <c r="B203" s="79" t="str">
        <f t="shared" si="8"/>
        <v>0482</v>
      </c>
      <c r="C203" s="174"/>
      <c r="D203" s="177"/>
      <c r="E203" s="177"/>
      <c r="F203" s="177"/>
      <c r="G203" s="177"/>
      <c r="H203" s="177"/>
      <c r="I203" s="177"/>
      <c r="J203" s="202"/>
      <c r="K203" s="216"/>
    </row>
    <row r="204" spans="1:11" ht="50.1" hidden="1" customHeight="1" outlineLevel="1">
      <c r="B204" s="79" t="str">
        <f t="shared" si="8"/>
        <v>0483</v>
      </c>
      <c r="C204" s="174"/>
      <c r="D204" s="177"/>
      <c r="E204" s="177"/>
      <c r="F204" s="177"/>
      <c r="G204" s="177"/>
      <c r="H204" s="177"/>
      <c r="I204" s="177"/>
      <c r="J204" s="202"/>
      <c r="K204" s="216"/>
    </row>
    <row r="205" spans="1:11" outlineLevel="1">
      <c r="B205" s="79" t="str">
        <f t="shared" si="8"/>
        <v>0484</v>
      </c>
      <c r="C205" s="80" t="s">
        <v>332</v>
      </c>
      <c r="D205" s="52" t="s">
        <v>113</v>
      </c>
      <c r="E205" s="52">
        <v>0.01</v>
      </c>
      <c r="F205" s="52" t="s">
        <v>333</v>
      </c>
      <c r="I205" s="52" t="s">
        <v>38</v>
      </c>
      <c r="J205" s="95" t="s">
        <v>334</v>
      </c>
      <c r="K205" s="77" t="s">
        <v>61</v>
      </c>
    </row>
    <row r="206" spans="1:11" ht="28.5" outlineLevel="1">
      <c r="B206" s="79" t="str">
        <f t="shared" si="8"/>
        <v>0485</v>
      </c>
      <c r="C206" s="80" t="s">
        <v>335</v>
      </c>
      <c r="D206" s="52" t="s">
        <v>155</v>
      </c>
      <c r="E206" s="52">
        <v>0.01</v>
      </c>
      <c r="F206" s="52" t="s">
        <v>336</v>
      </c>
      <c r="I206" s="52" t="s">
        <v>38</v>
      </c>
      <c r="J206" s="95" t="s">
        <v>337</v>
      </c>
      <c r="K206" s="77" t="s">
        <v>61</v>
      </c>
    </row>
    <row r="207" spans="1:11" ht="28.5" outlineLevel="1">
      <c r="B207" s="79" t="str">
        <f t="shared" si="8"/>
        <v>0486</v>
      </c>
      <c r="C207" s="80" t="s">
        <v>338</v>
      </c>
      <c r="D207" s="52" t="s">
        <v>155</v>
      </c>
      <c r="E207" s="52">
        <v>0.01</v>
      </c>
      <c r="F207" s="52" t="s">
        <v>336</v>
      </c>
      <c r="I207" s="52" t="s">
        <v>38</v>
      </c>
      <c r="J207" s="95" t="s">
        <v>339</v>
      </c>
      <c r="K207" s="77" t="s">
        <v>61</v>
      </c>
    </row>
    <row r="208" spans="1:11" ht="28.5" outlineLevel="1">
      <c r="B208" s="79" t="str">
        <f t="shared" si="8"/>
        <v>0487</v>
      </c>
      <c r="C208" s="93" t="s">
        <v>340</v>
      </c>
      <c r="D208" s="52" t="s">
        <v>155</v>
      </c>
      <c r="E208" s="52">
        <v>0.01</v>
      </c>
      <c r="F208" s="52" t="s">
        <v>336</v>
      </c>
      <c r="I208" s="52" t="s">
        <v>38</v>
      </c>
      <c r="J208" s="102" t="s">
        <v>341</v>
      </c>
      <c r="K208" s="77" t="s">
        <v>61</v>
      </c>
    </row>
    <row r="209" spans="2:11" ht="28.5" outlineLevel="1">
      <c r="B209" s="79" t="str">
        <f t="shared" si="8"/>
        <v>0488</v>
      </c>
      <c r="C209" s="93" t="s">
        <v>342</v>
      </c>
      <c r="D209" s="52" t="s">
        <v>155</v>
      </c>
      <c r="E209" s="52">
        <v>0.01</v>
      </c>
      <c r="F209" s="52" t="s">
        <v>336</v>
      </c>
      <c r="I209" s="52" t="s">
        <v>38</v>
      </c>
      <c r="J209" s="102" t="s">
        <v>343</v>
      </c>
      <c r="K209" s="77" t="s">
        <v>61</v>
      </c>
    </row>
    <row r="210" spans="2:11" ht="28.5" outlineLevel="1">
      <c r="B210" s="79" t="str">
        <f t="shared" si="8"/>
        <v>0489</v>
      </c>
      <c r="C210" s="93" t="s">
        <v>344</v>
      </c>
      <c r="D210" s="52" t="s">
        <v>155</v>
      </c>
      <c r="E210" s="52">
        <v>0.01</v>
      </c>
      <c r="F210" s="52" t="s">
        <v>336</v>
      </c>
      <c r="I210" s="52" t="s">
        <v>38</v>
      </c>
      <c r="J210" s="102" t="s">
        <v>345</v>
      </c>
      <c r="K210" s="77" t="s">
        <v>61</v>
      </c>
    </row>
    <row r="211" spans="2:11" ht="28.5" outlineLevel="1">
      <c r="B211" s="79" t="str">
        <f t="shared" si="8"/>
        <v>048A</v>
      </c>
      <c r="C211" s="93" t="s">
        <v>346</v>
      </c>
      <c r="D211" s="52" t="s">
        <v>155</v>
      </c>
      <c r="E211" s="52">
        <v>0.01</v>
      </c>
      <c r="F211" s="52" t="s">
        <v>336</v>
      </c>
      <c r="I211" s="52" t="s">
        <v>38</v>
      </c>
      <c r="J211" s="102" t="s">
        <v>347</v>
      </c>
      <c r="K211" s="77" t="s">
        <v>61</v>
      </c>
    </row>
    <row r="212" spans="2:11" outlineLevel="1">
      <c r="B212" s="79" t="str">
        <f t="shared" si="8"/>
        <v>048B</v>
      </c>
      <c r="C212" s="93" t="s">
        <v>348</v>
      </c>
      <c r="I212" s="52" t="s">
        <v>38</v>
      </c>
      <c r="J212" s="102" t="s">
        <v>349</v>
      </c>
      <c r="K212" s="77" t="s">
        <v>61</v>
      </c>
    </row>
    <row r="213" spans="2:11" outlineLevel="1">
      <c r="B213" s="79" t="str">
        <f t="shared" si="8"/>
        <v>048C</v>
      </c>
      <c r="C213" s="93" t="s">
        <v>350</v>
      </c>
      <c r="I213" s="52" t="s">
        <v>38</v>
      </c>
      <c r="J213" s="102" t="s">
        <v>351</v>
      </c>
      <c r="K213" s="77" t="s">
        <v>61</v>
      </c>
    </row>
    <row r="214" spans="2:11" outlineLevel="1">
      <c r="B214" s="79" t="str">
        <f t="shared" si="8"/>
        <v>048D</v>
      </c>
      <c r="C214" s="93" t="s">
        <v>352</v>
      </c>
      <c r="D214" s="52" t="s">
        <v>113</v>
      </c>
      <c r="E214" s="52">
        <v>0.1</v>
      </c>
      <c r="F214" s="52" t="s">
        <v>44</v>
      </c>
      <c r="I214" s="52" t="s">
        <v>38</v>
      </c>
      <c r="J214" s="102" t="s">
        <v>353</v>
      </c>
      <c r="K214" s="77" t="s">
        <v>61</v>
      </c>
    </row>
    <row r="215" spans="2:11" outlineLevel="1">
      <c r="B215" s="79" t="str">
        <f t="shared" si="8"/>
        <v>048E</v>
      </c>
      <c r="C215" s="93" t="s">
        <v>354</v>
      </c>
      <c r="D215" s="52" t="s">
        <v>113</v>
      </c>
      <c r="E215" s="52">
        <v>0.01</v>
      </c>
      <c r="F215" s="52" t="s">
        <v>355</v>
      </c>
      <c r="I215" s="52" t="s">
        <v>38</v>
      </c>
      <c r="J215" s="102" t="s">
        <v>356</v>
      </c>
      <c r="K215" s="77" t="s">
        <v>61</v>
      </c>
    </row>
    <row r="216" spans="2:11" ht="28.5" outlineLevel="1">
      <c r="B216" s="79" t="str">
        <f t="shared" si="8"/>
        <v>048F</v>
      </c>
      <c r="C216" s="93" t="s">
        <v>357</v>
      </c>
      <c r="D216" s="52" t="s">
        <v>155</v>
      </c>
      <c r="E216" s="52">
        <v>0.01</v>
      </c>
      <c r="F216" s="52" t="s">
        <v>336</v>
      </c>
      <c r="I216" s="52" t="s">
        <v>38</v>
      </c>
      <c r="J216" s="102" t="s">
        <v>358</v>
      </c>
      <c r="K216" s="77" t="s">
        <v>61</v>
      </c>
    </row>
    <row r="217" spans="2:11" ht="42.75" outlineLevel="1">
      <c r="B217" s="79" t="str">
        <f t="shared" si="8"/>
        <v>0490</v>
      </c>
      <c r="C217" s="93" t="s">
        <v>359</v>
      </c>
      <c r="D217" s="52" t="s">
        <v>155</v>
      </c>
      <c r="E217" s="52">
        <v>0.01</v>
      </c>
      <c r="F217" s="52" t="s">
        <v>336</v>
      </c>
      <c r="I217" s="52" t="s">
        <v>38</v>
      </c>
      <c r="J217" s="102" t="s">
        <v>360</v>
      </c>
      <c r="K217" s="77" t="s">
        <v>61</v>
      </c>
    </row>
    <row r="218" spans="2:11" ht="28.5" outlineLevel="1">
      <c r="B218" s="79" t="str">
        <f t="shared" si="8"/>
        <v>0491</v>
      </c>
      <c r="C218" s="93" t="s">
        <v>361</v>
      </c>
      <c r="D218" s="52" t="s">
        <v>155</v>
      </c>
      <c r="E218" s="97">
        <v>1E-3</v>
      </c>
      <c r="F218" s="52" t="s">
        <v>362</v>
      </c>
      <c r="I218" s="52" t="s">
        <v>38</v>
      </c>
      <c r="J218" s="102" t="s">
        <v>363</v>
      </c>
      <c r="K218" s="77" t="s">
        <v>61</v>
      </c>
    </row>
    <row r="219" spans="2:11" outlineLevel="1">
      <c r="B219" s="79" t="str">
        <f t="shared" si="8"/>
        <v>0492</v>
      </c>
      <c r="C219" s="93" t="s">
        <v>364</v>
      </c>
      <c r="D219" s="52" t="s">
        <v>113</v>
      </c>
      <c r="E219" s="97">
        <v>0.01</v>
      </c>
      <c r="F219" s="52" t="s">
        <v>355</v>
      </c>
      <c r="I219" s="52" t="s">
        <v>38</v>
      </c>
      <c r="J219" s="102" t="s">
        <v>365</v>
      </c>
      <c r="K219" s="77" t="s">
        <v>61</v>
      </c>
    </row>
    <row r="220" spans="2:11" outlineLevel="1">
      <c r="B220" s="79" t="str">
        <f t="shared" si="8"/>
        <v>0493</v>
      </c>
      <c r="C220" s="93" t="s">
        <v>366</v>
      </c>
      <c r="D220" s="52" t="s">
        <v>155</v>
      </c>
      <c r="E220" s="97">
        <v>0.01</v>
      </c>
      <c r="F220" s="52" t="s">
        <v>336</v>
      </c>
      <c r="I220" s="52" t="s">
        <v>38</v>
      </c>
      <c r="J220" s="102" t="s">
        <v>367</v>
      </c>
      <c r="K220" s="77" t="s">
        <v>61</v>
      </c>
    </row>
    <row r="221" spans="2:11" ht="28.5" outlineLevel="1">
      <c r="B221" s="79" t="str">
        <f t="shared" si="8"/>
        <v>0494</v>
      </c>
      <c r="C221" s="93" t="s">
        <v>368</v>
      </c>
      <c r="D221" s="52" t="s">
        <v>155</v>
      </c>
      <c r="E221" s="97">
        <v>0.01</v>
      </c>
      <c r="F221" s="52" t="s">
        <v>336</v>
      </c>
      <c r="I221" s="52" t="s">
        <v>38</v>
      </c>
      <c r="J221" s="102" t="s">
        <v>369</v>
      </c>
      <c r="K221" s="77" t="s">
        <v>61</v>
      </c>
    </row>
    <row r="222" spans="2:11" ht="28.5" outlineLevel="1">
      <c r="B222" s="79" t="str">
        <f t="shared" si="8"/>
        <v>0495</v>
      </c>
      <c r="C222" s="93" t="s">
        <v>370</v>
      </c>
      <c r="D222" s="52" t="s">
        <v>155</v>
      </c>
      <c r="E222" s="97">
        <v>1E-3</v>
      </c>
      <c r="F222" s="52" t="s">
        <v>362</v>
      </c>
      <c r="I222" s="52" t="s">
        <v>38</v>
      </c>
      <c r="J222" s="102" t="s">
        <v>371</v>
      </c>
      <c r="K222" s="77" t="s">
        <v>61</v>
      </c>
    </row>
    <row r="223" spans="2:11" outlineLevel="1">
      <c r="B223" s="79" t="str">
        <f t="shared" si="8"/>
        <v>0496</v>
      </c>
      <c r="C223" s="93" t="s">
        <v>372</v>
      </c>
      <c r="E223" s="97"/>
      <c r="I223" s="52" t="s">
        <v>38</v>
      </c>
      <c r="J223" s="102" t="s">
        <v>373</v>
      </c>
      <c r="K223" s="77" t="s">
        <v>61</v>
      </c>
    </row>
    <row r="224" spans="2:11" outlineLevel="1">
      <c r="B224" s="79" t="str">
        <f t="shared" si="8"/>
        <v>0497</v>
      </c>
      <c r="C224" s="93" t="s">
        <v>374</v>
      </c>
      <c r="E224" s="97"/>
      <c r="I224" s="52" t="s">
        <v>38</v>
      </c>
      <c r="J224" s="102" t="s">
        <v>375</v>
      </c>
      <c r="K224" s="77" t="s">
        <v>61</v>
      </c>
    </row>
    <row r="225" spans="2:11" outlineLevel="1">
      <c r="B225" s="79" t="str">
        <f t="shared" si="8"/>
        <v>0498</v>
      </c>
      <c r="C225" s="80" t="s">
        <v>376</v>
      </c>
      <c r="D225" s="52" t="s">
        <v>113</v>
      </c>
      <c r="E225" s="97">
        <v>0.1</v>
      </c>
      <c r="F225" s="52" t="s">
        <v>44</v>
      </c>
      <c r="I225" s="52" t="s">
        <v>38</v>
      </c>
      <c r="J225" s="102" t="s">
        <v>377</v>
      </c>
      <c r="K225" s="77" t="s">
        <v>61</v>
      </c>
    </row>
    <row r="226" spans="2:11" outlineLevel="1">
      <c r="B226" s="79" t="str">
        <f t="shared" si="8"/>
        <v>0499</v>
      </c>
      <c r="C226" s="93" t="s">
        <v>378</v>
      </c>
      <c r="D226" s="52" t="s">
        <v>113</v>
      </c>
      <c r="E226" s="97">
        <v>0.01</v>
      </c>
      <c r="F226" s="52" t="s">
        <v>355</v>
      </c>
      <c r="I226" s="52" t="s">
        <v>38</v>
      </c>
      <c r="J226" s="102" t="s">
        <v>379</v>
      </c>
      <c r="K226" s="77" t="s">
        <v>61</v>
      </c>
    </row>
    <row r="227" spans="2:11" ht="28.5" outlineLevel="1">
      <c r="B227" s="79" t="str">
        <f t="shared" si="8"/>
        <v>049A</v>
      </c>
      <c r="C227" s="93" t="s">
        <v>380</v>
      </c>
      <c r="D227" s="52" t="s">
        <v>155</v>
      </c>
      <c r="E227" s="97">
        <v>0.01</v>
      </c>
      <c r="F227" s="52" t="s">
        <v>336</v>
      </c>
      <c r="I227" s="52" t="s">
        <v>38</v>
      </c>
      <c r="J227" s="102" t="s">
        <v>381</v>
      </c>
      <c r="K227" s="77" t="s">
        <v>61</v>
      </c>
    </row>
    <row r="228" spans="2:11" ht="42.75" outlineLevel="1">
      <c r="B228" s="79" t="str">
        <f t="shared" si="8"/>
        <v>049B</v>
      </c>
      <c r="C228" s="93" t="s">
        <v>382</v>
      </c>
      <c r="D228" s="52" t="s">
        <v>155</v>
      </c>
      <c r="E228" s="97">
        <v>0.01</v>
      </c>
      <c r="F228" s="52" t="s">
        <v>336</v>
      </c>
      <c r="I228" s="52" t="s">
        <v>38</v>
      </c>
      <c r="J228" s="102" t="s">
        <v>383</v>
      </c>
      <c r="K228" s="77" t="s">
        <v>61</v>
      </c>
    </row>
    <row r="229" spans="2:11" ht="28.5" outlineLevel="1">
      <c r="B229" s="79" t="str">
        <f t="shared" si="8"/>
        <v>049C</v>
      </c>
      <c r="C229" s="93" t="s">
        <v>384</v>
      </c>
      <c r="D229" s="52" t="s">
        <v>155</v>
      </c>
      <c r="E229" s="97">
        <v>1E-3</v>
      </c>
      <c r="F229" s="52" t="s">
        <v>362</v>
      </c>
      <c r="I229" s="52" t="s">
        <v>38</v>
      </c>
      <c r="J229" s="102" t="s">
        <v>385</v>
      </c>
      <c r="K229" s="77" t="s">
        <v>61</v>
      </c>
    </row>
    <row r="230" spans="2:11" outlineLevel="1">
      <c r="B230" s="79" t="str">
        <f t="shared" si="8"/>
        <v>049D</v>
      </c>
      <c r="C230" s="93" t="s">
        <v>386</v>
      </c>
      <c r="D230" s="52" t="s">
        <v>113</v>
      </c>
      <c r="E230" s="97">
        <v>0.01</v>
      </c>
      <c r="F230" s="52" t="s">
        <v>355</v>
      </c>
      <c r="I230" s="52" t="s">
        <v>38</v>
      </c>
      <c r="J230" s="102" t="s">
        <v>387</v>
      </c>
      <c r="K230" s="77" t="s">
        <v>61</v>
      </c>
    </row>
    <row r="231" spans="2:11" ht="28.5" outlineLevel="1">
      <c r="B231" s="79" t="str">
        <f t="shared" si="8"/>
        <v>049E</v>
      </c>
      <c r="C231" s="93" t="s">
        <v>388</v>
      </c>
      <c r="D231" s="52" t="s">
        <v>155</v>
      </c>
      <c r="E231" s="97">
        <v>0.01</v>
      </c>
      <c r="F231" s="52" t="s">
        <v>336</v>
      </c>
      <c r="I231" s="52" t="s">
        <v>38</v>
      </c>
      <c r="J231" s="102" t="s">
        <v>389</v>
      </c>
      <c r="K231" s="77" t="s">
        <v>61</v>
      </c>
    </row>
    <row r="232" spans="2:11" ht="28.5" outlineLevel="1">
      <c r="B232" s="79" t="str">
        <f t="shared" si="8"/>
        <v>049F</v>
      </c>
      <c r="C232" s="93" t="s">
        <v>390</v>
      </c>
      <c r="D232" s="52" t="s">
        <v>155</v>
      </c>
      <c r="E232" s="97">
        <v>0.01</v>
      </c>
      <c r="F232" s="52" t="s">
        <v>336</v>
      </c>
      <c r="I232" s="52" t="s">
        <v>38</v>
      </c>
      <c r="J232" s="102" t="s">
        <v>391</v>
      </c>
      <c r="K232" s="77" t="s">
        <v>61</v>
      </c>
    </row>
    <row r="233" spans="2:11" ht="28.5" outlineLevel="1">
      <c r="B233" s="79" t="str">
        <f t="shared" si="8"/>
        <v>04A0</v>
      </c>
      <c r="C233" s="93" t="s">
        <v>392</v>
      </c>
      <c r="D233" s="52" t="s">
        <v>155</v>
      </c>
      <c r="E233" s="97">
        <v>1E-3</v>
      </c>
      <c r="F233" s="52" t="s">
        <v>362</v>
      </c>
      <c r="I233" s="52" t="s">
        <v>38</v>
      </c>
      <c r="J233" s="102" t="s">
        <v>393</v>
      </c>
      <c r="K233" s="77" t="s">
        <v>61</v>
      </c>
    </row>
    <row r="234" spans="2:11" outlineLevel="1">
      <c r="B234" s="79" t="str">
        <f t="shared" si="8"/>
        <v>04A1</v>
      </c>
      <c r="C234" s="93" t="s">
        <v>394</v>
      </c>
      <c r="E234" s="97"/>
      <c r="I234" s="52" t="s">
        <v>38</v>
      </c>
      <c r="J234" s="102" t="s">
        <v>395</v>
      </c>
      <c r="K234" s="77" t="s">
        <v>61</v>
      </c>
    </row>
    <row r="235" spans="2:11" outlineLevel="1">
      <c r="B235" s="79" t="str">
        <f t="shared" si="8"/>
        <v>04A2</v>
      </c>
      <c r="C235" s="93" t="s">
        <v>396</v>
      </c>
      <c r="E235" s="97"/>
      <c r="I235" s="52" t="s">
        <v>38</v>
      </c>
      <c r="J235" s="102" t="s">
        <v>397</v>
      </c>
      <c r="K235" s="77" t="s">
        <v>61</v>
      </c>
    </row>
    <row r="236" spans="2:11" outlineLevel="1">
      <c r="B236" s="79" t="str">
        <f t="shared" si="8"/>
        <v>04A3</v>
      </c>
      <c r="C236" s="93" t="s">
        <v>398</v>
      </c>
      <c r="D236" s="52" t="s">
        <v>113</v>
      </c>
      <c r="E236" s="97">
        <v>0.1</v>
      </c>
      <c r="F236" s="52" t="s">
        <v>44</v>
      </c>
      <c r="I236" s="52" t="s">
        <v>38</v>
      </c>
      <c r="J236" s="102" t="s">
        <v>399</v>
      </c>
      <c r="K236" s="77" t="s">
        <v>61</v>
      </c>
    </row>
    <row r="237" spans="2:11" outlineLevel="1">
      <c r="B237" s="79" t="str">
        <f t="shared" si="8"/>
        <v>04A4</v>
      </c>
      <c r="C237" s="93" t="s">
        <v>400</v>
      </c>
      <c r="D237" s="52" t="s">
        <v>113</v>
      </c>
      <c r="E237" s="97">
        <v>0.01</v>
      </c>
      <c r="F237" s="52" t="s">
        <v>355</v>
      </c>
      <c r="I237" s="52" t="s">
        <v>38</v>
      </c>
      <c r="J237" s="102" t="s">
        <v>401</v>
      </c>
      <c r="K237" s="77" t="s">
        <v>61</v>
      </c>
    </row>
    <row r="238" spans="2:11" ht="28.5" outlineLevel="1">
      <c r="B238" s="79" t="str">
        <f t="shared" si="8"/>
        <v>04A5</v>
      </c>
      <c r="C238" s="93" t="s">
        <v>402</v>
      </c>
      <c r="D238" s="52" t="s">
        <v>155</v>
      </c>
      <c r="E238" s="97">
        <v>0.01</v>
      </c>
      <c r="F238" s="52" t="s">
        <v>336</v>
      </c>
      <c r="I238" s="52" t="s">
        <v>38</v>
      </c>
      <c r="J238" s="102" t="s">
        <v>403</v>
      </c>
      <c r="K238" s="77" t="s">
        <v>61</v>
      </c>
    </row>
    <row r="239" spans="2:11" ht="42.75" outlineLevel="1">
      <c r="B239" s="79" t="str">
        <f t="shared" si="8"/>
        <v>04A6</v>
      </c>
      <c r="C239" s="93" t="s">
        <v>404</v>
      </c>
      <c r="D239" s="52" t="s">
        <v>155</v>
      </c>
      <c r="E239" s="97">
        <v>0.01</v>
      </c>
      <c r="F239" s="52" t="s">
        <v>336</v>
      </c>
      <c r="I239" s="52" t="s">
        <v>38</v>
      </c>
      <c r="J239" s="102" t="s">
        <v>405</v>
      </c>
      <c r="K239" s="77" t="s">
        <v>61</v>
      </c>
    </row>
    <row r="240" spans="2:11" ht="28.5" outlineLevel="1">
      <c r="B240" s="79" t="str">
        <f t="shared" si="8"/>
        <v>04A7</v>
      </c>
      <c r="C240" s="93" t="s">
        <v>406</v>
      </c>
      <c r="D240" s="52" t="s">
        <v>155</v>
      </c>
      <c r="E240" s="97">
        <v>1E-3</v>
      </c>
      <c r="F240" s="52" t="s">
        <v>362</v>
      </c>
      <c r="I240" s="52" t="s">
        <v>38</v>
      </c>
      <c r="J240" s="102" t="s">
        <v>407</v>
      </c>
      <c r="K240" s="77" t="s">
        <v>61</v>
      </c>
    </row>
    <row r="241" spans="1:11" outlineLevel="1">
      <c r="B241" s="79" t="str">
        <f t="shared" si="8"/>
        <v>04A8</v>
      </c>
      <c r="C241" s="93" t="s">
        <v>408</v>
      </c>
      <c r="D241" s="52" t="s">
        <v>113</v>
      </c>
      <c r="E241" s="52">
        <v>0.01</v>
      </c>
      <c r="F241" s="52" t="s">
        <v>355</v>
      </c>
      <c r="I241" s="52" t="s">
        <v>38</v>
      </c>
      <c r="J241" s="102" t="s">
        <v>409</v>
      </c>
      <c r="K241" s="77" t="s">
        <v>61</v>
      </c>
    </row>
    <row r="242" spans="1:11" ht="28.5" outlineLevel="1">
      <c r="B242" s="79" t="str">
        <f t="shared" si="8"/>
        <v>04A9</v>
      </c>
      <c r="C242" s="93" t="s">
        <v>410</v>
      </c>
      <c r="D242" s="52" t="s">
        <v>155</v>
      </c>
      <c r="E242" s="52">
        <v>0.01</v>
      </c>
      <c r="F242" s="52" t="s">
        <v>336</v>
      </c>
      <c r="I242" s="52" t="s">
        <v>38</v>
      </c>
      <c r="J242" s="102" t="s">
        <v>411</v>
      </c>
      <c r="K242" s="77" t="s">
        <v>61</v>
      </c>
    </row>
    <row r="243" spans="1:11" ht="28.5" outlineLevel="1">
      <c r="B243" s="79" t="str">
        <f t="shared" si="8"/>
        <v>04AA</v>
      </c>
      <c r="C243" s="93" t="s">
        <v>412</v>
      </c>
      <c r="D243" s="52" t="s">
        <v>155</v>
      </c>
      <c r="E243" s="52">
        <v>0.01</v>
      </c>
      <c r="F243" s="52" t="s">
        <v>336</v>
      </c>
      <c r="I243" s="52" t="s">
        <v>38</v>
      </c>
      <c r="J243" s="102" t="s">
        <v>413</v>
      </c>
      <c r="K243" s="77" t="s">
        <v>61</v>
      </c>
    </row>
    <row r="244" spans="1:11" ht="28.5" outlineLevel="1">
      <c r="B244" s="79" t="str">
        <f t="shared" si="8"/>
        <v>04AB</v>
      </c>
      <c r="C244" s="93" t="s">
        <v>414</v>
      </c>
      <c r="D244" s="52" t="s">
        <v>155</v>
      </c>
      <c r="E244" s="97">
        <v>1E-3</v>
      </c>
      <c r="F244" s="52" t="s">
        <v>362</v>
      </c>
      <c r="I244" s="52" t="s">
        <v>38</v>
      </c>
      <c r="J244" s="102" t="s">
        <v>415</v>
      </c>
      <c r="K244" s="77" t="s">
        <v>61</v>
      </c>
    </row>
    <row r="245" spans="1:11" outlineLevel="1">
      <c r="B245" s="79" t="str">
        <f t="shared" si="8"/>
        <v>04AC</v>
      </c>
      <c r="C245" s="93" t="s">
        <v>416</v>
      </c>
      <c r="E245" s="78"/>
      <c r="I245" s="52" t="s">
        <v>38</v>
      </c>
      <c r="J245" s="102" t="s">
        <v>417</v>
      </c>
      <c r="K245" s="77" t="s">
        <v>61</v>
      </c>
    </row>
    <row r="246" spans="1:11" outlineLevel="1">
      <c r="B246" s="79" t="str">
        <f t="shared" si="8"/>
        <v>04AD</v>
      </c>
      <c r="C246" s="93" t="s">
        <v>418</v>
      </c>
      <c r="I246" s="52" t="s">
        <v>38</v>
      </c>
      <c r="J246" s="102" t="s">
        <v>419</v>
      </c>
      <c r="K246" s="77" t="s">
        <v>61</v>
      </c>
    </row>
    <row r="247" spans="1:11" outlineLevel="1">
      <c r="B247" s="79" t="str">
        <f t="shared" si="8"/>
        <v>04AE</v>
      </c>
      <c r="C247" s="80" t="s">
        <v>420</v>
      </c>
      <c r="D247" s="52" t="s">
        <v>113</v>
      </c>
      <c r="E247" s="52">
        <v>0.01</v>
      </c>
      <c r="F247" s="52" t="s">
        <v>336</v>
      </c>
      <c r="I247" s="52" t="s">
        <v>38</v>
      </c>
      <c r="J247" s="102" t="s">
        <v>421</v>
      </c>
      <c r="K247" s="77" t="s">
        <v>61</v>
      </c>
    </row>
    <row r="248" spans="1:11" outlineLevel="1">
      <c r="B248" s="79" t="str">
        <f t="shared" si="8"/>
        <v>04AF</v>
      </c>
      <c r="C248" s="80" t="s">
        <v>422</v>
      </c>
      <c r="D248" s="52" t="s">
        <v>113</v>
      </c>
      <c r="E248" s="52">
        <v>0.01</v>
      </c>
      <c r="F248" s="52" t="s">
        <v>336</v>
      </c>
      <c r="I248" s="52" t="s">
        <v>38</v>
      </c>
      <c r="J248" s="102" t="s">
        <v>423</v>
      </c>
      <c r="K248" s="77" t="s">
        <v>61</v>
      </c>
    </row>
    <row r="249" spans="1:11" outlineLevel="1">
      <c r="B249" s="79" t="str">
        <f t="shared" si="8"/>
        <v>04B0</v>
      </c>
      <c r="C249" s="80" t="s">
        <v>424</v>
      </c>
      <c r="D249" s="52" t="s">
        <v>113</v>
      </c>
      <c r="E249" s="52">
        <v>0.1</v>
      </c>
      <c r="F249" s="52" t="s">
        <v>44</v>
      </c>
      <c r="I249" s="52" t="s">
        <v>38</v>
      </c>
      <c r="J249" s="102" t="s">
        <v>425</v>
      </c>
      <c r="K249" s="77" t="s">
        <v>61</v>
      </c>
    </row>
    <row r="250" spans="1:11" outlineLevel="1">
      <c r="B250" s="79" t="str">
        <f t="shared" si="8"/>
        <v>04B1</v>
      </c>
      <c r="C250" s="93" t="s">
        <v>426</v>
      </c>
      <c r="D250" s="52" t="s">
        <v>113</v>
      </c>
      <c r="E250" s="52">
        <v>0.01</v>
      </c>
      <c r="F250" s="52" t="s">
        <v>355</v>
      </c>
      <c r="I250" s="52" t="s">
        <v>38</v>
      </c>
      <c r="J250" s="102" t="s">
        <v>427</v>
      </c>
      <c r="K250" s="77" t="s">
        <v>61</v>
      </c>
    </row>
    <row r="251" spans="1:11" outlineLevel="1">
      <c r="B251" s="79" t="str">
        <f t="shared" si="8"/>
        <v>04B2</v>
      </c>
      <c r="C251" s="93" t="s">
        <v>428</v>
      </c>
      <c r="D251" s="52" t="s">
        <v>155</v>
      </c>
      <c r="E251" s="52">
        <v>0.01</v>
      </c>
      <c r="F251" s="52" t="s">
        <v>336</v>
      </c>
      <c r="I251" s="52" t="s">
        <v>38</v>
      </c>
      <c r="J251" s="102" t="s">
        <v>429</v>
      </c>
      <c r="K251" s="77" t="s">
        <v>61</v>
      </c>
    </row>
    <row r="252" spans="1:11" outlineLevel="1">
      <c r="A252" s="52" t="s">
        <v>430</v>
      </c>
      <c r="B252" s="79" t="str">
        <f t="shared" si="8"/>
        <v>04B3</v>
      </c>
      <c r="C252" s="93" t="s">
        <v>431</v>
      </c>
      <c r="D252" s="52" t="s">
        <v>113</v>
      </c>
      <c r="E252" s="52">
        <v>0.01</v>
      </c>
      <c r="F252" s="52" t="s">
        <v>355</v>
      </c>
      <c r="I252" s="52" t="s">
        <v>38</v>
      </c>
      <c r="J252" s="102" t="s">
        <v>432</v>
      </c>
      <c r="K252" s="77" t="s">
        <v>61</v>
      </c>
    </row>
    <row r="253" spans="1:11" outlineLevel="1">
      <c r="B253" s="79" t="str">
        <f t="shared" si="8"/>
        <v>04B4</v>
      </c>
      <c r="C253" s="93" t="s">
        <v>433</v>
      </c>
      <c r="D253" s="52" t="s">
        <v>155</v>
      </c>
      <c r="E253" s="52">
        <v>0.01</v>
      </c>
      <c r="F253" s="52" t="s">
        <v>336</v>
      </c>
      <c r="I253" s="52" t="s">
        <v>38</v>
      </c>
      <c r="J253" s="102" t="s">
        <v>434</v>
      </c>
      <c r="K253" s="77" t="s">
        <v>61</v>
      </c>
    </row>
    <row r="254" spans="1:11" outlineLevel="1">
      <c r="B254" s="79" t="str">
        <f t="shared" si="8"/>
        <v>04B5</v>
      </c>
      <c r="C254" s="93" t="s">
        <v>435</v>
      </c>
      <c r="D254" s="52" t="s">
        <v>113</v>
      </c>
      <c r="E254" s="52">
        <v>0.1</v>
      </c>
      <c r="F254" s="52" t="s">
        <v>44</v>
      </c>
      <c r="I254" s="52" t="s">
        <v>38</v>
      </c>
      <c r="J254" s="102" t="s">
        <v>436</v>
      </c>
      <c r="K254" s="77" t="s">
        <v>61</v>
      </c>
    </row>
    <row r="255" spans="1:11" outlineLevel="1">
      <c r="B255" s="79" t="str">
        <f t="shared" si="8"/>
        <v>04B6</v>
      </c>
      <c r="C255" s="93" t="s">
        <v>437</v>
      </c>
      <c r="D255" s="52" t="s">
        <v>113</v>
      </c>
      <c r="E255" s="52">
        <v>0.01</v>
      </c>
      <c r="F255" s="52" t="s">
        <v>355</v>
      </c>
      <c r="I255" s="52" t="s">
        <v>38</v>
      </c>
      <c r="J255" s="102" t="s">
        <v>438</v>
      </c>
      <c r="K255" s="77" t="s">
        <v>61</v>
      </c>
    </row>
    <row r="256" spans="1:11" outlineLevel="1">
      <c r="B256" s="79" t="str">
        <f t="shared" si="8"/>
        <v>04B7</v>
      </c>
      <c r="C256" s="93" t="s">
        <v>439</v>
      </c>
      <c r="D256" s="52" t="s">
        <v>155</v>
      </c>
      <c r="E256" s="52">
        <v>0.01</v>
      </c>
      <c r="F256" s="52" t="s">
        <v>336</v>
      </c>
      <c r="I256" s="52" t="s">
        <v>38</v>
      </c>
      <c r="J256" s="102" t="s">
        <v>440</v>
      </c>
      <c r="K256" s="77" t="s">
        <v>61</v>
      </c>
    </row>
    <row r="257" spans="2:11" outlineLevel="1">
      <c r="B257" s="79" t="str">
        <f t="shared" si="8"/>
        <v>04B8</v>
      </c>
      <c r="C257" s="93" t="s">
        <v>441</v>
      </c>
      <c r="D257" s="52" t="s">
        <v>113</v>
      </c>
      <c r="E257" s="52">
        <v>0.01</v>
      </c>
      <c r="F257" s="52" t="s">
        <v>355</v>
      </c>
      <c r="I257" s="52" t="s">
        <v>38</v>
      </c>
      <c r="J257" s="102" t="s">
        <v>442</v>
      </c>
      <c r="K257" s="77" t="s">
        <v>61</v>
      </c>
    </row>
    <row r="258" spans="2:11" outlineLevel="1">
      <c r="B258" s="79" t="str">
        <f t="shared" si="8"/>
        <v>04B9</v>
      </c>
      <c r="C258" s="93" t="s">
        <v>443</v>
      </c>
      <c r="D258" s="52" t="s">
        <v>155</v>
      </c>
      <c r="E258" s="52">
        <v>0.01</v>
      </c>
      <c r="F258" s="52" t="s">
        <v>336</v>
      </c>
      <c r="I258" s="52" t="s">
        <v>38</v>
      </c>
      <c r="J258" s="102" t="s">
        <v>440</v>
      </c>
      <c r="K258" s="77" t="s">
        <v>61</v>
      </c>
    </row>
    <row r="259" spans="2:11" outlineLevel="1">
      <c r="B259" s="79" t="str">
        <f t="shared" si="8"/>
        <v>04BA</v>
      </c>
      <c r="C259" s="80" t="s">
        <v>444</v>
      </c>
      <c r="D259" s="52" t="s">
        <v>113</v>
      </c>
      <c r="E259" s="52">
        <v>0.1</v>
      </c>
      <c r="F259" s="52" t="s">
        <v>44</v>
      </c>
      <c r="I259" s="52" t="s">
        <v>38</v>
      </c>
      <c r="J259" s="102" t="s">
        <v>445</v>
      </c>
      <c r="K259" s="77" t="s">
        <v>61</v>
      </c>
    </row>
    <row r="260" spans="2:11" outlineLevel="1">
      <c r="B260" s="79" t="str">
        <f t="shared" si="8"/>
        <v>04BB</v>
      </c>
      <c r="C260" s="80" t="s">
        <v>446</v>
      </c>
      <c r="D260" s="52" t="s">
        <v>113</v>
      </c>
      <c r="E260" s="52">
        <v>0.1</v>
      </c>
      <c r="F260" s="52" t="s">
        <v>44</v>
      </c>
      <c r="I260" s="52" t="s">
        <v>38</v>
      </c>
      <c r="J260" s="102" t="s">
        <v>447</v>
      </c>
      <c r="K260" s="77" t="s">
        <v>61</v>
      </c>
    </row>
    <row r="261" spans="2:11" outlineLevel="1">
      <c r="B261" s="79" t="str">
        <f t="shared" si="8"/>
        <v>04BC</v>
      </c>
      <c r="C261" s="80" t="s">
        <v>448</v>
      </c>
      <c r="D261" s="52" t="s">
        <v>113</v>
      </c>
      <c r="E261" s="52">
        <v>0.1</v>
      </c>
      <c r="F261" s="52" t="s">
        <v>44</v>
      </c>
      <c r="I261" s="52" t="s">
        <v>38</v>
      </c>
      <c r="J261" s="102" t="s">
        <v>449</v>
      </c>
      <c r="K261" s="77" t="s">
        <v>61</v>
      </c>
    </row>
    <row r="262" spans="2:11" ht="28.5" outlineLevel="1">
      <c r="B262" s="79" t="str">
        <f t="shared" si="8"/>
        <v>04BD</v>
      </c>
      <c r="C262" s="85" t="s">
        <v>450</v>
      </c>
      <c r="D262" s="86" t="s">
        <v>155</v>
      </c>
      <c r="E262" s="86">
        <v>1E-3</v>
      </c>
      <c r="F262" s="86" t="s">
        <v>362</v>
      </c>
      <c r="G262" s="86"/>
      <c r="H262" s="86"/>
      <c r="I262" s="86" t="s">
        <v>38</v>
      </c>
      <c r="J262" s="85" t="s">
        <v>451</v>
      </c>
      <c r="K262" s="77" t="s">
        <v>61</v>
      </c>
    </row>
    <row r="263" spans="2:11" hidden="1" outlineLevel="1">
      <c r="B263" s="79" t="str">
        <f t="shared" si="8"/>
        <v>04BE</v>
      </c>
    </row>
    <row r="264" spans="2:11" hidden="1" outlineLevel="1">
      <c r="B264" s="79" t="str">
        <f t="shared" si="8"/>
        <v>04BF</v>
      </c>
    </row>
    <row r="265" spans="2:11" hidden="1" outlineLevel="1">
      <c r="B265" s="79" t="str">
        <f t="shared" ref="B265:B276" si="9">DEC2HEX(1152+ROW()-ROW($B$201),4)</f>
        <v>04C0</v>
      </c>
    </row>
    <row r="266" spans="2:11" hidden="1" outlineLevel="1">
      <c r="B266" s="79" t="str">
        <f t="shared" si="9"/>
        <v>04C1</v>
      </c>
    </row>
    <row r="267" spans="2:11" hidden="1" outlineLevel="1">
      <c r="B267" s="79" t="str">
        <f t="shared" si="9"/>
        <v>04C2</v>
      </c>
    </row>
    <row r="268" spans="2:11" hidden="1" outlineLevel="1">
      <c r="B268" s="79" t="str">
        <f t="shared" si="9"/>
        <v>04C3</v>
      </c>
    </row>
    <row r="269" spans="2:11" hidden="1" outlineLevel="1">
      <c r="B269" s="79" t="str">
        <f t="shared" si="9"/>
        <v>04C4</v>
      </c>
    </row>
    <row r="270" spans="2:11" hidden="1" outlineLevel="1">
      <c r="B270" s="79" t="str">
        <f t="shared" si="9"/>
        <v>04C5</v>
      </c>
    </row>
    <row r="271" spans="2:11" hidden="1" outlineLevel="1">
      <c r="B271" s="79" t="str">
        <f t="shared" si="9"/>
        <v>04C6</v>
      </c>
    </row>
    <row r="272" spans="2:11" hidden="1" outlineLevel="1">
      <c r="B272" s="79" t="str">
        <f t="shared" si="9"/>
        <v>04C7</v>
      </c>
    </row>
    <row r="273" spans="2:2" hidden="1" outlineLevel="1">
      <c r="B273" s="79" t="str">
        <f t="shared" si="9"/>
        <v>04C8</v>
      </c>
    </row>
    <row r="274" spans="2:2" hidden="1" outlineLevel="1">
      <c r="B274" s="79" t="str">
        <f t="shared" si="9"/>
        <v>04C9</v>
      </c>
    </row>
    <row r="275" spans="2:2" hidden="1" outlineLevel="1">
      <c r="B275" s="79" t="str">
        <f t="shared" si="9"/>
        <v>04CA</v>
      </c>
    </row>
    <row r="276" spans="2:2" hidden="1" outlineLevel="1">
      <c r="B276" s="79" t="str">
        <f t="shared" si="9"/>
        <v>04CB</v>
      </c>
    </row>
    <row r="277" spans="2:2" hidden="1" outlineLevel="1">
      <c r="B277" s="79" t="str">
        <f t="shared" ref="B277:B289" si="10">DEC2HEX(1152+ROW()-ROW($B$201),4)</f>
        <v>04CC</v>
      </c>
    </row>
    <row r="278" spans="2:2" hidden="1" outlineLevel="1">
      <c r="B278" s="79" t="str">
        <f t="shared" si="10"/>
        <v>04CD</v>
      </c>
    </row>
    <row r="279" spans="2:2" hidden="1" outlineLevel="1">
      <c r="B279" s="79" t="str">
        <f t="shared" si="10"/>
        <v>04CE</v>
      </c>
    </row>
    <row r="280" spans="2:2" hidden="1" outlineLevel="1">
      <c r="B280" s="79" t="str">
        <f t="shared" si="10"/>
        <v>04CF</v>
      </c>
    </row>
    <row r="281" spans="2:2" hidden="1" outlineLevel="1">
      <c r="B281" s="79" t="str">
        <f t="shared" si="10"/>
        <v>04D0</v>
      </c>
    </row>
    <row r="282" spans="2:2" hidden="1" outlineLevel="1">
      <c r="B282" s="79" t="str">
        <f t="shared" si="10"/>
        <v>04D1</v>
      </c>
    </row>
    <row r="283" spans="2:2" hidden="1" outlineLevel="1">
      <c r="B283" s="79" t="str">
        <f t="shared" si="10"/>
        <v>04D2</v>
      </c>
    </row>
    <row r="284" spans="2:2" hidden="1" outlineLevel="1">
      <c r="B284" s="79" t="str">
        <f t="shared" si="10"/>
        <v>04D3</v>
      </c>
    </row>
    <row r="285" spans="2:2" hidden="1" outlineLevel="1">
      <c r="B285" s="79" t="str">
        <f t="shared" si="10"/>
        <v>04D4</v>
      </c>
    </row>
    <row r="286" spans="2:2" hidden="1" outlineLevel="1">
      <c r="B286" s="79" t="str">
        <f t="shared" si="10"/>
        <v>04D5</v>
      </c>
    </row>
    <row r="287" spans="2:2" hidden="1" outlineLevel="1">
      <c r="B287" s="79" t="str">
        <f t="shared" si="10"/>
        <v>04D6</v>
      </c>
    </row>
    <row r="288" spans="2:2" hidden="1" outlineLevel="1">
      <c r="B288" s="79" t="str">
        <f t="shared" si="10"/>
        <v>04D7</v>
      </c>
    </row>
    <row r="289" spans="2:2" hidden="1" outlineLevel="1">
      <c r="B289" s="79" t="str">
        <f t="shared" si="10"/>
        <v>04D8</v>
      </c>
    </row>
    <row r="290" spans="2:2" hidden="1" outlineLevel="1">
      <c r="B290" s="79" t="str">
        <f t="shared" ref="B290:B297" si="11">DEC2HEX(1152+ROW()-ROW($B$201),4)</f>
        <v>04D9</v>
      </c>
    </row>
    <row r="291" spans="2:2" hidden="1" outlineLevel="1">
      <c r="B291" s="79" t="str">
        <f t="shared" si="11"/>
        <v>04DA</v>
      </c>
    </row>
    <row r="292" spans="2:2" hidden="1" outlineLevel="1">
      <c r="B292" s="79" t="str">
        <f t="shared" si="11"/>
        <v>04DB</v>
      </c>
    </row>
    <row r="293" spans="2:2" hidden="1" outlineLevel="1">
      <c r="B293" s="79" t="str">
        <f t="shared" si="11"/>
        <v>04DC</v>
      </c>
    </row>
    <row r="294" spans="2:2" hidden="1" outlineLevel="1">
      <c r="B294" s="79" t="str">
        <f t="shared" si="11"/>
        <v>04DD</v>
      </c>
    </row>
    <row r="295" spans="2:2" hidden="1" outlineLevel="1">
      <c r="B295" s="79" t="str">
        <f t="shared" si="11"/>
        <v>04DE</v>
      </c>
    </row>
    <row r="296" spans="2:2" hidden="1" outlineLevel="1">
      <c r="B296" s="79" t="str">
        <f t="shared" si="11"/>
        <v>04DF</v>
      </c>
    </row>
    <row r="297" spans="2:2" hidden="1" outlineLevel="1">
      <c r="B297" s="79" t="str">
        <f t="shared" si="11"/>
        <v>04E0</v>
      </c>
    </row>
    <row r="298" spans="2:2" hidden="1" outlineLevel="1">
      <c r="B298" s="79" t="str">
        <f t="shared" ref="B298:B307" si="12">DEC2HEX(1152+ROW()-ROW($B$201),4)</f>
        <v>04E1</v>
      </c>
    </row>
    <row r="299" spans="2:2" hidden="1" outlineLevel="1">
      <c r="B299" s="79" t="str">
        <f t="shared" si="12"/>
        <v>04E2</v>
      </c>
    </row>
    <row r="300" spans="2:2" hidden="1" outlineLevel="1">
      <c r="B300" s="79" t="str">
        <f t="shared" si="12"/>
        <v>04E3</v>
      </c>
    </row>
    <row r="301" spans="2:2" hidden="1" outlineLevel="1">
      <c r="B301" s="79" t="str">
        <f t="shared" si="12"/>
        <v>04E4</v>
      </c>
    </row>
    <row r="302" spans="2:2" hidden="1" outlineLevel="1">
      <c r="B302" s="79" t="str">
        <f t="shared" si="12"/>
        <v>04E5</v>
      </c>
    </row>
    <row r="303" spans="2:2" hidden="1" outlineLevel="1">
      <c r="B303" s="79" t="str">
        <f t="shared" si="12"/>
        <v>04E6</v>
      </c>
    </row>
    <row r="304" spans="2:2" hidden="1" outlineLevel="1">
      <c r="B304" s="79" t="str">
        <f t="shared" si="12"/>
        <v>04E7</v>
      </c>
    </row>
    <row r="305" spans="2:2" hidden="1" outlineLevel="1">
      <c r="B305" s="79" t="str">
        <f t="shared" si="12"/>
        <v>04E8</v>
      </c>
    </row>
    <row r="306" spans="2:2" hidden="1" outlineLevel="1">
      <c r="B306" s="79" t="str">
        <f t="shared" si="12"/>
        <v>04E9</v>
      </c>
    </row>
    <row r="307" spans="2:2" hidden="1" outlineLevel="1">
      <c r="B307" s="79" t="str">
        <f t="shared" si="12"/>
        <v>04EA</v>
      </c>
    </row>
    <row r="308" spans="2:2" hidden="1" outlineLevel="1">
      <c r="B308" s="79" t="str">
        <f t="shared" ref="B308:B314" si="13">DEC2HEX(1152+ROW()-ROW($B$201),4)</f>
        <v>04EB</v>
      </c>
    </row>
    <row r="309" spans="2:2" hidden="1" outlineLevel="1">
      <c r="B309" s="79" t="str">
        <f t="shared" si="13"/>
        <v>04EC</v>
      </c>
    </row>
    <row r="310" spans="2:2" hidden="1" outlineLevel="1">
      <c r="B310" s="79" t="str">
        <f t="shared" si="13"/>
        <v>04ED</v>
      </c>
    </row>
    <row r="311" spans="2:2" hidden="1" outlineLevel="1">
      <c r="B311" s="79" t="str">
        <f t="shared" si="13"/>
        <v>04EE</v>
      </c>
    </row>
    <row r="312" spans="2:2" hidden="1" outlineLevel="1">
      <c r="B312" s="79" t="str">
        <f t="shared" si="13"/>
        <v>04EF</v>
      </c>
    </row>
    <row r="313" spans="2:2" hidden="1" outlineLevel="1">
      <c r="B313" s="79" t="str">
        <f t="shared" si="13"/>
        <v>04F0</v>
      </c>
    </row>
    <row r="314" spans="2:2" hidden="1" outlineLevel="1">
      <c r="B314" s="79" t="str">
        <f t="shared" si="13"/>
        <v>04F1</v>
      </c>
    </row>
    <row r="315" spans="2:2" hidden="1" outlineLevel="1">
      <c r="B315" s="79" t="str">
        <f t="shared" ref="B315:B322" si="14">DEC2HEX(1152+ROW()-ROW($B$201),4)</f>
        <v>04F2</v>
      </c>
    </row>
    <row r="316" spans="2:2" hidden="1" outlineLevel="1">
      <c r="B316" s="79" t="str">
        <f t="shared" si="14"/>
        <v>04F3</v>
      </c>
    </row>
    <row r="317" spans="2:2" hidden="1" outlineLevel="1">
      <c r="B317" s="79" t="str">
        <f t="shared" si="14"/>
        <v>04F4</v>
      </c>
    </row>
    <row r="318" spans="2:2" hidden="1" outlineLevel="1">
      <c r="B318" s="79" t="str">
        <f t="shared" si="14"/>
        <v>04F5</v>
      </c>
    </row>
    <row r="319" spans="2:2" hidden="1" outlineLevel="1">
      <c r="B319" s="79" t="str">
        <f t="shared" si="14"/>
        <v>04F6</v>
      </c>
    </row>
    <row r="320" spans="2:2" hidden="1" outlineLevel="1">
      <c r="B320" s="79" t="str">
        <f t="shared" si="14"/>
        <v>04F7</v>
      </c>
    </row>
    <row r="321" spans="1:11" hidden="1" outlineLevel="1">
      <c r="B321" s="79" t="str">
        <f t="shared" si="14"/>
        <v>04F8</v>
      </c>
    </row>
    <row r="322" spans="1:11" hidden="1" outlineLevel="1">
      <c r="B322" s="79" t="str">
        <f t="shared" si="14"/>
        <v>04F9</v>
      </c>
    </row>
    <row r="323" spans="1:11" hidden="1" outlineLevel="1">
      <c r="B323" s="79" t="str">
        <f t="shared" ref="B323:B328" si="15">DEC2HEX(1152+ROW()-ROW($B$201),4)</f>
        <v>04FA</v>
      </c>
    </row>
    <row r="324" spans="1:11" hidden="1" outlineLevel="1">
      <c r="B324" s="79" t="str">
        <f t="shared" si="15"/>
        <v>04FB</v>
      </c>
    </row>
    <row r="325" spans="1:11" hidden="1" outlineLevel="1">
      <c r="B325" s="79" t="str">
        <f t="shared" si="15"/>
        <v>04FC</v>
      </c>
    </row>
    <row r="326" spans="1:11" hidden="1" outlineLevel="1">
      <c r="B326" s="79" t="str">
        <f t="shared" si="15"/>
        <v>04FD</v>
      </c>
    </row>
    <row r="327" spans="1:11" hidden="1" outlineLevel="1">
      <c r="B327" s="79" t="str">
        <f t="shared" si="15"/>
        <v>04FE</v>
      </c>
    </row>
    <row r="328" spans="1:11" hidden="1" outlineLevel="1">
      <c r="B328" s="79" t="str">
        <f t="shared" si="15"/>
        <v>04FF</v>
      </c>
    </row>
    <row r="329" spans="1:11" hidden="1"/>
    <row r="330" spans="1:11" hidden="1">
      <c r="A330" s="173" t="s">
        <v>452</v>
      </c>
      <c r="B330" s="173"/>
      <c r="C330" s="173"/>
      <c r="D330" s="173"/>
      <c r="E330" s="173"/>
      <c r="F330" s="173"/>
      <c r="G330" s="173"/>
      <c r="H330" s="173"/>
      <c r="I330" s="173"/>
      <c r="J330" s="173"/>
      <c r="K330" s="173"/>
    </row>
    <row r="331" spans="1:11" ht="31.5" customHeight="1" outlineLevel="1">
      <c r="B331" s="79" t="str">
        <f>DEC2HEX(1280+ROW()-ROW($B$331),4)</f>
        <v>0500</v>
      </c>
      <c r="C331" s="174" t="s">
        <v>453</v>
      </c>
      <c r="D331" s="177" t="s">
        <v>59</v>
      </c>
      <c r="E331" s="177"/>
      <c r="F331" s="177"/>
      <c r="G331" s="177"/>
      <c r="H331" s="177"/>
      <c r="I331" s="177" t="s">
        <v>38</v>
      </c>
      <c r="J331" s="202" t="s">
        <v>454</v>
      </c>
      <c r="K331" s="216" t="s">
        <v>61</v>
      </c>
    </row>
    <row r="332" spans="1:11" ht="31.5" hidden="1" customHeight="1" outlineLevel="1">
      <c r="B332" s="79" t="str">
        <f>DEC2HEX(1280+ROW()-ROW($B$331),4)</f>
        <v>0501</v>
      </c>
      <c r="C332" s="174"/>
      <c r="D332" s="177"/>
      <c r="E332" s="177"/>
      <c r="F332" s="177"/>
      <c r="G332" s="177"/>
      <c r="H332" s="177"/>
      <c r="I332" s="177"/>
      <c r="J332" s="202"/>
      <c r="K332" s="216"/>
    </row>
    <row r="333" spans="1:11" ht="31.5" hidden="1" customHeight="1" outlineLevel="1">
      <c r="B333" s="79" t="str">
        <f t="shared" ref="B333:B394" si="16">DEC2HEX(1280+ROW()-ROW($B$331),4)</f>
        <v>0502</v>
      </c>
      <c r="C333" s="174"/>
      <c r="D333" s="177"/>
      <c r="E333" s="177"/>
      <c r="F333" s="177"/>
      <c r="G333" s="177"/>
      <c r="H333" s="177"/>
      <c r="I333" s="177"/>
      <c r="J333" s="202"/>
      <c r="K333" s="216"/>
    </row>
    <row r="334" spans="1:11" ht="31.5" hidden="1" customHeight="1" outlineLevel="1">
      <c r="B334" s="79" t="str">
        <f t="shared" si="16"/>
        <v>0503</v>
      </c>
      <c r="C334" s="174"/>
      <c r="D334" s="177"/>
      <c r="E334" s="177"/>
      <c r="F334" s="177"/>
      <c r="G334" s="177"/>
      <c r="H334" s="177"/>
      <c r="I334" s="177"/>
      <c r="J334" s="202"/>
      <c r="K334" s="216"/>
    </row>
    <row r="335" spans="1:11" outlineLevel="1">
      <c r="B335" s="79" t="str">
        <f t="shared" si="16"/>
        <v>0504</v>
      </c>
      <c r="C335" s="93" t="s">
        <v>455</v>
      </c>
      <c r="D335" s="52" t="s">
        <v>155</v>
      </c>
      <c r="E335" s="52">
        <v>0.01</v>
      </c>
      <c r="F335" s="52" t="s">
        <v>336</v>
      </c>
      <c r="I335" s="52" t="s">
        <v>38</v>
      </c>
      <c r="J335" s="102" t="s">
        <v>456</v>
      </c>
      <c r="K335" s="77" t="s">
        <v>61</v>
      </c>
    </row>
    <row r="336" spans="1:11" ht="28.5" outlineLevel="1">
      <c r="B336" s="79" t="str">
        <f t="shared" si="16"/>
        <v>0505</v>
      </c>
      <c r="C336" s="93" t="s">
        <v>457</v>
      </c>
      <c r="D336" s="52" t="s">
        <v>155</v>
      </c>
      <c r="E336" s="52">
        <v>0.01</v>
      </c>
      <c r="F336" s="52" t="s">
        <v>336</v>
      </c>
      <c r="I336" s="52" t="s">
        <v>38</v>
      </c>
      <c r="J336" s="102" t="s">
        <v>458</v>
      </c>
      <c r="K336" s="77" t="s">
        <v>61</v>
      </c>
    </row>
    <row r="337" spans="2:12" ht="57" outlineLevel="1">
      <c r="B337" s="79" t="str">
        <f t="shared" si="16"/>
        <v>0506</v>
      </c>
      <c r="C337" s="93" t="s">
        <v>459</v>
      </c>
      <c r="D337" s="52" t="s">
        <v>155</v>
      </c>
      <c r="E337" s="52">
        <v>0.01</v>
      </c>
      <c r="F337" s="52" t="s">
        <v>336</v>
      </c>
      <c r="I337" s="52" t="s">
        <v>38</v>
      </c>
      <c r="J337" s="102" t="s">
        <v>460</v>
      </c>
      <c r="K337" s="77" t="s">
        <v>61</v>
      </c>
    </row>
    <row r="338" spans="2:12" outlineLevel="1">
      <c r="B338" s="79" t="str">
        <f t="shared" si="16"/>
        <v>0507</v>
      </c>
      <c r="C338" s="80" t="s">
        <v>461</v>
      </c>
      <c r="D338" s="52" t="s">
        <v>113</v>
      </c>
      <c r="E338" s="52">
        <v>0.01</v>
      </c>
      <c r="F338" s="52" t="s">
        <v>333</v>
      </c>
      <c r="I338" s="52" t="s">
        <v>38</v>
      </c>
      <c r="J338" s="95" t="s">
        <v>462</v>
      </c>
      <c r="K338" s="77" t="s">
        <v>61</v>
      </c>
    </row>
    <row r="339" spans="2:12" outlineLevel="1">
      <c r="B339" s="79" t="str">
        <f t="shared" si="16"/>
        <v>0508</v>
      </c>
      <c r="C339" s="93" t="s">
        <v>463</v>
      </c>
      <c r="I339" s="52" t="s">
        <v>38</v>
      </c>
      <c r="J339" s="95" t="s">
        <v>464</v>
      </c>
      <c r="K339" s="77" t="s">
        <v>61</v>
      </c>
    </row>
    <row r="340" spans="2:12" outlineLevel="1">
      <c r="B340" s="79" t="str">
        <f t="shared" si="16"/>
        <v>0509</v>
      </c>
      <c r="C340" s="93" t="s">
        <v>465</v>
      </c>
      <c r="I340" s="52" t="s">
        <v>38</v>
      </c>
      <c r="J340" s="95" t="s">
        <v>466</v>
      </c>
      <c r="K340" s="77" t="s">
        <v>61</v>
      </c>
    </row>
    <row r="341" spans="2:12" outlineLevel="1">
      <c r="B341" s="79" t="str">
        <f t="shared" si="16"/>
        <v>050A</v>
      </c>
      <c r="C341" s="80" t="s">
        <v>467</v>
      </c>
      <c r="D341" s="52" t="s">
        <v>113</v>
      </c>
      <c r="E341" s="52">
        <v>0.1</v>
      </c>
      <c r="F341" s="52" t="s">
        <v>44</v>
      </c>
      <c r="I341" s="52" t="s">
        <v>38</v>
      </c>
      <c r="J341" s="95" t="s">
        <v>468</v>
      </c>
      <c r="K341" s="77" t="s">
        <v>61</v>
      </c>
    </row>
    <row r="342" spans="2:12" outlineLevel="1">
      <c r="B342" s="79" t="str">
        <f t="shared" si="16"/>
        <v>050B</v>
      </c>
      <c r="C342" s="80" t="s">
        <v>469</v>
      </c>
      <c r="D342" s="52" t="s">
        <v>155</v>
      </c>
      <c r="E342" s="52">
        <v>0.01</v>
      </c>
      <c r="F342" s="52" t="s">
        <v>355</v>
      </c>
      <c r="I342" s="52" t="s">
        <v>38</v>
      </c>
      <c r="J342" s="95" t="s">
        <v>470</v>
      </c>
      <c r="K342" s="77" t="s">
        <v>61</v>
      </c>
    </row>
    <row r="343" spans="2:12" ht="42.75" outlineLevel="1">
      <c r="B343" s="79" t="str">
        <f t="shared" si="16"/>
        <v>050C</v>
      </c>
      <c r="C343" s="80" t="s">
        <v>471</v>
      </c>
      <c r="D343" s="52" t="s">
        <v>155</v>
      </c>
      <c r="E343" s="52">
        <v>0.01</v>
      </c>
      <c r="F343" s="52" t="s">
        <v>336</v>
      </c>
      <c r="I343" s="52" t="s">
        <v>38</v>
      </c>
      <c r="J343" s="95" t="s">
        <v>472</v>
      </c>
      <c r="K343" s="77" t="s">
        <v>61</v>
      </c>
    </row>
    <row r="344" spans="2:12" ht="28.5" outlineLevel="1">
      <c r="B344" s="79" t="str">
        <f t="shared" si="16"/>
        <v>050D</v>
      </c>
      <c r="C344" s="93" t="s">
        <v>473</v>
      </c>
      <c r="D344" s="52" t="s">
        <v>155</v>
      </c>
      <c r="E344" s="52">
        <v>0.01</v>
      </c>
      <c r="F344" s="52" t="s">
        <v>336</v>
      </c>
      <c r="I344" s="52" t="s">
        <v>38</v>
      </c>
      <c r="J344" s="95" t="s">
        <v>474</v>
      </c>
      <c r="K344" s="77" t="s">
        <v>61</v>
      </c>
    </row>
    <row r="345" spans="2:12" ht="42.75" outlineLevel="1">
      <c r="B345" s="79" t="str">
        <f t="shared" si="16"/>
        <v>050E</v>
      </c>
      <c r="C345" s="93" t="s">
        <v>475</v>
      </c>
      <c r="D345" s="52" t="s">
        <v>155</v>
      </c>
      <c r="E345" s="52">
        <v>0.01</v>
      </c>
      <c r="F345" s="52" t="s">
        <v>476</v>
      </c>
      <c r="I345" s="52" t="s">
        <v>38</v>
      </c>
      <c r="J345" s="95" t="s">
        <v>477</v>
      </c>
      <c r="K345" s="77" t="s">
        <v>61</v>
      </c>
    </row>
    <row r="346" spans="2:12" outlineLevel="1">
      <c r="B346" s="79" t="str">
        <f t="shared" si="16"/>
        <v>050F</v>
      </c>
      <c r="C346" s="93" t="s">
        <v>478</v>
      </c>
      <c r="D346" s="52" t="s">
        <v>113</v>
      </c>
      <c r="E346" s="52">
        <v>0.01</v>
      </c>
      <c r="F346" s="52" t="s">
        <v>362</v>
      </c>
      <c r="I346" s="52" t="s">
        <v>38</v>
      </c>
      <c r="J346" s="95" t="s">
        <v>479</v>
      </c>
      <c r="K346" s="77" t="s">
        <v>61</v>
      </c>
    </row>
    <row r="347" spans="2:12" outlineLevel="1">
      <c r="B347" s="79" t="str">
        <f t="shared" si="16"/>
        <v>0510</v>
      </c>
      <c r="C347" s="96" t="s">
        <v>480</v>
      </c>
      <c r="D347" s="78" t="s">
        <v>113</v>
      </c>
      <c r="E347" s="78">
        <v>0.1</v>
      </c>
      <c r="F347" s="78" t="s">
        <v>44</v>
      </c>
      <c r="I347" s="52" t="s">
        <v>38</v>
      </c>
      <c r="J347" s="96" t="s">
        <v>481</v>
      </c>
      <c r="K347" s="77" t="s">
        <v>61</v>
      </c>
      <c r="L347" s="103" t="s">
        <v>481</v>
      </c>
    </row>
    <row r="348" spans="2:12" outlineLevel="1">
      <c r="B348" s="79" t="str">
        <f t="shared" si="16"/>
        <v>0511</v>
      </c>
      <c r="C348" s="93" t="s">
        <v>482</v>
      </c>
      <c r="I348" s="52" t="s">
        <v>38</v>
      </c>
      <c r="J348" s="95" t="s">
        <v>375</v>
      </c>
      <c r="K348" s="77" t="s">
        <v>61</v>
      </c>
    </row>
    <row r="349" spans="2:12" outlineLevel="1">
      <c r="B349" s="79" t="str">
        <f t="shared" si="16"/>
        <v>0512</v>
      </c>
      <c r="C349" s="80" t="s">
        <v>483</v>
      </c>
      <c r="D349" s="52" t="s">
        <v>113</v>
      </c>
      <c r="E349" s="52">
        <v>0.1</v>
      </c>
      <c r="F349" s="52" t="s">
        <v>44</v>
      </c>
      <c r="I349" s="52" t="s">
        <v>38</v>
      </c>
      <c r="J349" s="95" t="s">
        <v>484</v>
      </c>
      <c r="K349" s="77" t="s">
        <v>61</v>
      </c>
    </row>
    <row r="350" spans="2:12" outlineLevel="1">
      <c r="B350" s="79" t="str">
        <f t="shared" si="16"/>
        <v>0513</v>
      </c>
      <c r="C350" s="80" t="s">
        <v>485</v>
      </c>
      <c r="D350" s="52" t="s">
        <v>155</v>
      </c>
      <c r="E350" s="52">
        <v>0.01</v>
      </c>
      <c r="F350" s="52" t="s">
        <v>355</v>
      </c>
      <c r="I350" s="52" t="s">
        <v>38</v>
      </c>
      <c r="J350" s="95" t="s">
        <v>486</v>
      </c>
      <c r="K350" s="77" t="s">
        <v>61</v>
      </c>
    </row>
    <row r="351" spans="2:12" ht="42.75" outlineLevel="1">
      <c r="B351" s="79" t="str">
        <f t="shared" si="16"/>
        <v>0514</v>
      </c>
      <c r="C351" s="80" t="s">
        <v>487</v>
      </c>
      <c r="D351" s="52" t="s">
        <v>155</v>
      </c>
      <c r="E351" s="52">
        <v>0.01</v>
      </c>
      <c r="F351" s="52" t="s">
        <v>336</v>
      </c>
      <c r="I351" s="52" t="s">
        <v>38</v>
      </c>
      <c r="J351" s="95" t="s">
        <v>488</v>
      </c>
      <c r="K351" s="77" t="s">
        <v>61</v>
      </c>
    </row>
    <row r="352" spans="2:12" ht="28.5" outlineLevel="1">
      <c r="B352" s="79" t="str">
        <f t="shared" si="16"/>
        <v>0515</v>
      </c>
      <c r="C352" s="93" t="s">
        <v>489</v>
      </c>
      <c r="D352" s="52" t="s">
        <v>155</v>
      </c>
      <c r="E352" s="52">
        <v>0.01</v>
      </c>
      <c r="F352" s="52" t="s">
        <v>336</v>
      </c>
      <c r="I352" s="52" t="s">
        <v>38</v>
      </c>
      <c r="J352" s="95" t="s">
        <v>490</v>
      </c>
      <c r="K352" s="77" t="s">
        <v>61</v>
      </c>
    </row>
    <row r="353" spans="2:12" ht="42.75" outlineLevel="1">
      <c r="B353" s="79" t="str">
        <f t="shared" si="16"/>
        <v>0516</v>
      </c>
      <c r="C353" s="93" t="s">
        <v>491</v>
      </c>
      <c r="D353" s="52" t="s">
        <v>155</v>
      </c>
      <c r="E353" s="52">
        <v>0.01</v>
      </c>
      <c r="F353" s="52" t="s">
        <v>476</v>
      </c>
      <c r="I353" s="52" t="s">
        <v>38</v>
      </c>
      <c r="J353" s="95" t="s">
        <v>492</v>
      </c>
      <c r="K353" s="77" t="s">
        <v>61</v>
      </c>
    </row>
    <row r="354" spans="2:12" outlineLevel="1">
      <c r="B354" s="79" t="str">
        <f t="shared" si="16"/>
        <v>0517</v>
      </c>
      <c r="C354" s="93" t="s">
        <v>493</v>
      </c>
      <c r="D354" s="52" t="s">
        <v>113</v>
      </c>
      <c r="E354" s="52">
        <v>0.01</v>
      </c>
      <c r="F354" s="52" t="s">
        <v>362</v>
      </c>
      <c r="I354" s="52" t="s">
        <v>38</v>
      </c>
      <c r="J354" s="95" t="s">
        <v>494</v>
      </c>
      <c r="K354" s="77" t="s">
        <v>61</v>
      </c>
    </row>
    <row r="355" spans="2:12" outlineLevel="1">
      <c r="B355" s="79" t="str">
        <f t="shared" si="16"/>
        <v>0518</v>
      </c>
      <c r="C355" s="96" t="s">
        <v>495</v>
      </c>
      <c r="D355" s="78" t="s">
        <v>113</v>
      </c>
      <c r="E355" s="78">
        <v>0.1</v>
      </c>
      <c r="F355" s="78" t="s">
        <v>44</v>
      </c>
      <c r="G355" s="78"/>
      <c r="H355" s="78"/>
      <c r="I355" s="78" t="s">
        <v>38</v>
      </c>
      <c r="J355" s="96" t="s">
        <v>496</v>
      </c>
      <c r="K355" s="77" t="s">
        <v>61</v>
      </c>
      <c r="L355" s="103" t="s">
        <v>496</v>
      </c>
    </row>
    <row r="356" spans="2:12" outlineLevel="1">
      <c r="B356" s="79" t="str">
        <f t="shared" si="16"/>
        <v>0519</v>
      </c>
      <c r="C356" s="93" t="s">
        <v>497</v>
      </c>
      <c r="I356" s="52" t="s">
        <v>38</v>
      </c>
      <c r="J356" s="95" t="s">
        <v>397</v>
      </c>
      <c r="K356" s="77" t="s">
        <v>61</v>
      </c>
    </row>
    <row r="357" spans="2:12" outlineLevel="1">
      <c r="B357" s="79" t="str">
        <f t="shared" si="16"/>
        <v>051A</v>
      </c>
      <c r="C357" s="80" t="s">
        <v>498</v>
      </c>
      <c r="D357" s="52" t="s">
        <v>113</v>
      </c>
      <c r="E357" s="52">
        <v>0.1</v>
      </c>
      <c r="F357" s="52" t="s">
        <v>44</v>
      </c>
      <c r="I357" s="52" t="s">
        <v>38</v>
      </c>
      <c r="J357" s="95" t="s">
        <v>499</v>
      </c>
      <c r="K357" s="77" t="s">
        <v>61</v>
      </c>
    </row>
    <row r="358" spans="2:12" outlineLevel="1">
      <c r="B358" s="79" t="str">
        <f t="shared" si="16"/>
        <v>051B</v>
      </c>
      <c r="C358" s="80" t="s">
        <v>500</v>
      </c>
      <c r="D358" s="52" t="s">
        <v>155</v>
      </c>
      <c r="E358" s="52">
        <v>0.01</v>
      </c>
      <c r="F358" s="52" t="s">
        <v>355</v>
      </c>
      <c r="I358" s="52" t="s">
        <v>38</v>
      </c>
      <c r="J358" s="95" t="s">
        <v>501</v>
      </c>
      <c r="K358" s="77" t="s">
        <v>61</v>
      </c>
    </row>
    <row r="359" spans="2:12" ht="42.75" outlineLevel="1">
      <c r="B359" s="79" t="str">
        <f t="shared" si="16"/>
        <v>051C</v>
      </c>
      <c r="C359" s="80" t="s">
        <v>502</v>
      </c>
      <c r="D359" s="52" t="s">
        <v>155</v>
      </c>
      <c r="E359" s="52">
        <v>0.01</v>
      </c>
      <c r="F359" s="52" t="s">
        <v>336</v>
      </c>
      <c r="I359" s="52" t="s">
        <v>38</v>
      </c>
      <c r="J359" s="95" t="s">
        <v>503</v>
      </c>
      <c r="K359" s="77" t="s">
        <v>61</v>
      </c>
    </row>
    <row r="360" spans="2:12" ht="28.5" outlineLevel="1">
      <c r="B360" s="79" t="str">
        <f t="shared" si="16"/>
        <v>051D</v>
      </c>
      <c r="C360" s="93" t="s">
        <v>504</v>
      </c>
      <c r="D360" s="52" t="s">
        <v>155</v>
      </c>
      <c r="E360" s="52">
        <v>0.01</v>
      </c>
      <c r="F360" s="52" t="s">
        <v>336</v>
      </c>
      <c r="I360" s="52" t="s">
        <v>38</v>
      </c>
      <c r="J360" s="95" t="s">
        <v>505</v>
      </c>
      <c r="K360" s="77" t="s">
        <v>61</v>
      </c>
    </row>
    <row r="361" spans="2:12" ht="42.75" outlineLevel="1">
      <c r="B361" s="79" t="str">
        <f t="shared" si="16"/>
        <v>051E</v>
      </c>
      <c r="C361" s="93" t="s">
        <v>506</v>
      </c>
      <c r="D361" s="52" t="s">
        <v>155</v>
      </c>
      <c r="E361" s="52">
        <v>0.01</v>
      </c>
      <c r="F361" s="52" t="s">
        <v>476</v>
      </c>
      <c r="I361" s="52" t="s">
        <v>38</v>
      </c>
      <c r="J361" s="95" t="s">
        <v>507</v>
      </c>
      <c r="K361" s="77" t="s">
        <v>61</v>
      </c>
    </row>
    <row r="362" spans="2:12" outlineLevel="1">
      <c r="B362" s="79" t="str">
        <f t="shared" si="16"/>
        <v>051F</v>
      </c>
      <c r="C362" s="93" t="s">
        <v>508</v>
      </c>
      <c r="D362" s="52" t="s">
        <v>113</v>
      </c>
      <c r="E362" s="52">
        <v>0.01</v>
      </c>
      <c r="F362" s="52" t="s">
        <v>362</v>
      </c>
      <c r="I362" s="52" t="s">
        <v>38</v>
      </c>
      <c r="J362" s="95" t="s">
        <v>509</v>
      </c>
      <c r="K362" s="77" t="s">
        <v>61</v>
      </c>
    </row>
    <row r="363" spans="2:12" outlineLevel="1">
      <c r="B363" s="79" t="str">
        <f t="shared" si="16"/>
        <v>0520</v>
      </c>
      <c r="C363" s="96" t="s">
        <v>510</v>
      </c>
      <c r="D363" s="78" t="s">
        <v>113</v>
      </c>
      <c r="E363" s="78">
        <v>0.1</v>
      </c>
      <c r="F363" s="78" t="s">
        <v>44</v>
      </c>
      <c r="G363" s="78"/>
      <c r="H363" s="78"/>
      <c r="I363" s="78" t="s">
        <v>38</v>
      </c>
      <c r="J363" s="96" t="s">
        <v>511</v>
      </c>
      <c r="K363" s="77" t="s">
        <v>61</v>
      </c>
      <c r="L363" s="103" t="s">
        <v>511</v>
      </c>
    </row>
    <row r="364" spans="2:12" outlineLevel="1">
      <c r="B364" s="79" t="str">
        <f t="shared" si="16"/>
        <v>0521</v>
      </c>
      <c r="C364" s="93" t="s">
        <v>512</v>
      </c>
      <c r="I364" s="52" t="s">
        <v>38</v>
      </c>
      <c r="J364" s="95" t="s">
        <v>419</v>
      </c>
      <c r="K364" s="77" t="s">
        <v>61</v>
      </c>
    </row>
    <row r="365" spans="2:12" outlineLevel="1">
      <c r="B365" s="79" t="str">
        <f t="shared" si="16"/>
        <v>0522</v>
      </c>
      <c r="C365" s="80" t="s">
        <v>513</v>
      </c>
      <c r="D365" s="52" t="s">
        <v>113</v>
      </c>
      <c r="E365" s="52">
        <v>0.1</v>
      </c>
      <c r="F365" s="52" t="s">
        <v>44</v>
      </c>
      <c r="I365" s="52" t="s">
        <v>38</v>
      </c>
      <c r="J365" s="95" t="s">
        <v>514</v>
      </c>
      <c r="K365" s="77" t="s">
        <v>61</v>
      </c>
    </row>
    <row r="366" spans="2:12" outlineLevel="1">
      <c r="B366" s="79" t="str">
        <f t="shared" si="16"/>
        <v>0523</v>
      </c>
      <c r="C366" s="80" t="s">
        <v>515</v>
      </c>
      <c r="D366" s="52" t="s">
        <v>155</v>
      </c>
      <c r="E366" s="52">
        <v>0.01</v>
      </c>
      <c r="F366" s="52" t="s">
        <v>355</v>
      </c>
      <c r="I366" s="52" t="s">
        <v>38</v>
      </c>
      <c r="J366" s="95" t="s">
        <v>516</v>
      </c>
      <c r="K366" s="77" t="s">
        <v>61</v>
      </c>
    </row>
    <row r="367" spans="2:12" outlineLevel="1">
      <c r="B367" s="79" t="str">
        <f t="shared" si="16"/>
        <v>0524</v>
      </c>
      <c r="C367" s="80" t="s">
        <v>517</v>
      </c>
      <c r="D367" s="52" t="s">
        <v>155</v>
      </c>
      <c r="E367" s="52">
        <v>0.01</v>
      </c>
      <c r="F367" s="52" t="s">
        <v>336</v>
      </c>
      <c r="I367" s="52" t="s">
        <v>38</v>
      </c>
      <c r="J367" s="95" t="s">
        <v>518</v>
      </c>
      <c r="K367" s="77" t="s">
        <v>61</v>
      </c>
    </row>
    <row r="368" spans="2:12" outlineLevel="1">
      <c r="B368" s="79" t="str">
        <f t="shared" si="16"/>
        <v>0525</v>
      </c>
      <c r="C368" s="80" t="s">
        <v>519</v>
      </c>
      <c r="D368" s="52" t="s">
        <v>113</v>
      </c>
      <c r="E368" s="52">
        <v>0.1</v>
      </c>
      <c r="F368" s="52" t="s">
        <v>44</v>
      </c>
      <c r="I368" s="52" t="s">
        <v>38</v>
      </c>
      <c r="J368" s="95" t="s">
        <v>520</v>
      </c>
      <c r="K368" s="77" t="s">
        <v>61</v>
      </c>
    </row>
    <row r="369" spans="2:11" outlineLevel="1">
      <c r="B369" s="79" t="str">
        <f t="shared" si="16"/>
        <v>0526</v>
      </c>
      <c r="C369" s="80" t="s">
        <v>521</v>
      </c>
      <c r="D369" s="52" t="s">
        <v>155</v>
      </c>
      <c r="E369" s="52">
        <v>0.01</v>
      </c>
      <c r="F369" s="52" t="s">
        <v>355</v>
      </c>
      <c r="I369" s="52" t="s">
        <v>38</v>
      </c>
      <c r="J369" s="95" t="s">
        <v>522</v>
      </c>
      <c r="K369" s="77" t="s">
        <v>61</v>
      </c>
    </row>
    <row r="370" spans="2:11" outlineLevel="1">
      <c r="B370" s="79" t="str">
        <f t="shared" si="16"/>
        <v>0527</v>
      </c>
      <c r="C370" s="80" t="s">
        <v>523</v>
      </c>
      <c r="D370" s="52" t="s">
        <v>155</v>
      </c>
      <c r="E370" s="52">
        <v>0.01</v>
      </c>
      <c r="F370" s="52" t="s">
        <v>336</v>
      </c>
      <c r="I370" s="52" t="s">
        <v>38</v>
      </c>
      <c r="J370" s="95" t="s">
        <v>524</v>
      </c>
      <c r="K370" s="77" t="s">
        <v>61</v>
      </c>
    </row>
    <row r="371" spans="2:11" hidden="1" outlineLevel="1">
      <c r="B371" s="79" t="str">
        <f t="shared" si="16"/>
        <v>0528</v>
      </c>
      <c r="C371" s="93"/>
      <c r="J371" s="96"/>
    </row>
    <row r="372" spans="2:11" hidden="1" outlineLevel="1">
      <c r="B372" s="79" t="str">
        <f t="shared" si="16"/>
        <v>0529</v>
      </c>
      <c r="C372" s="93"/>
      <c r="J372" s="96"/>
    </row>
    <row r="373" spans="2:11" hidden="1" outlineLevel="1">
      <c r="B373" s="79" t="str">
        <f t="shared" si="16"/>
        <v>052A</v>
      </c>
      <c r="C373" s="93"/>
      <c r="J373" s="96"/>
    </row>
    <row r="374" spans="2:11" hidden="1" outlineLevel="1">
      <c r="B374" s="79" t="str">
        <f t="shared" si="16"/>
        <v>052B</v>
      </c>
      <c r="C374" s="93"/>
      <c r="J374" s="96"/>
    </row>
    <row r="375" spans="2:11" hidden="1" outlineLevel="1">
      <c r="B375" s="79" t="str">
        <f t="shared" si="16"/>
        <v>052C</v>
      </c>
      <c r="C375" s="93"/>
      <c r="J375" s="96"/>
    </row>
    <row r="376" spans="2:11" hidden="1" outlineLevel="1">
      <c r="B376" s="79" t="str">
        <f t="shared" si="16"/>
        <v>052D</v>
      </c>
      <c r="C376" s="93"/>
      <c r="J376" s="96"/>
    </row>
    <row r="377" spans="2:11" hidden="1" outlineLevel="1">
      <c r="B377" s="79" t="str">
        <f t="shared" si="16"/>
        <v>052E</v>
      </c>
      <c r="C377" s="93"/>
      <c r="J377" s="96"/>
    </row>
    <row r="378" spans="2:11" hidden="1" outlineLevel="1">
      <c r="B378" s="79" t="str">
        <f t="shared" si="16"/>
        <v>052F</v>
      </c>
      <c r="C378" s="93"/>
      <c r="J378" s="96"/>
    </row>
    <row r="379" spans="2:11" hidden="1" outlineLevel="1">
      <c r="B379" s="79" t="str">
        <f t="shared" si="16"/>
        <v>0530</v>
      </c>
      <c r="C379" s="93"/>
      <c r="J379" s="96"/>
    </row>
    <row r="380" spans="2:11" hidden="1" outlineLevel="1">
      <c r="B380" s="79" t="str">
        <f t="shared" si="16"/>
        <v>0531</v>
      </c>
      <c r="C380" s="93"/>
      <c r="J380" s="96"/>
    </row>
    <row r="381" spans="2:11" hidden="1" outlineLevel="1">
      <c r="B381" s="79" t="str">
        <f t="shared" si="16"/>
        <v>0532</v>
      </c>
      <c r="C381" s="93"/>
      <c r="J381" s="96"/>
    </row>
    <row r="382" spans="2:11" hidden="1" outlineLevel="1">
      <c r="B382" s="79" t="str">
        <f t="shared" si="16"/>
        <v>0533</v>
      </c>
      <c r="C382" s="93"/>
      <c r="J382" s="96"/>
    </row>
    <row r="383" spans="2:11" hidden="1" outlineLevel="1">
      <c r="B383" s="79" t="str">
        <f t="shared" si="16"/>
        <v>0534</v>
      </c>
      <c r="C383" s="93"/>
      <c r="J383" s="96"/>
    </row>
    <row r="384" spans="2:11" hidden="1" outlineLevel="1">
      <c r="B384" s="79" t="str">
        <f t="shared" si="16"/>
        <v>0535</v>
      </c>
      <c r="C384" s="93"/>
      <c r="J384" s="96"/>
    </row>
    <row r="385" spans="1:11" hidden="1" outlineLevel="1">
      <c r="B385" s="79" t="str">
        <f t="shared" si="16"/>
        <v>0536</v>
      </c>
      <c r="C385" s="93"/>
      <c r="J385" s="96"/>
    </row>
    <row r="386" spans="1:11" hidden="1" outlineLevel="1">
      <c r="B386" s="79" t="str">
        <f t="shared" si="16"/>
        <v>0537</v>
      </c>
      <c r="C386" s="93"/>
      <c r="J386" s="96"/>
    </row>
    <row r="387" spans="1:11" hidden="1" outlineLevel="1">
      <c r="B387" s="79" t="str">
        <f t="shared" si="16"/>
        <v>0538</v>
      </c>
      <c r="C387" s="93"/>
      <c r="J387" s="96"/>
    </row>
    <row r="388" spans="1:11" hidden="1" outlineLevel="1">
      <c r="B388" s="79" t="str">
        <f t="shared" si="16"/>
        <v>0539</v>
      </c>
      <c r="C388" s="93"/>
      <c r="J388" s="96"/>
    </row>
    <row r="389" spans="1:11" hidden="1" outlineLevel="1">
      <c r="B389" s="79" t="str">
        <f t="shared" si="16"/>
        <v>053A</v>
      </c>
      <c r="C389" s="93"/>
      <c r="J389" s="96"/>
    </row>
    <row r="390" spans="1:11" hidden="1" outlineLevel="1">
      <c r="B390" s="79" t="str">
        <f t="shared" si="16"/>
        <v>053B</v>
      </c>
      <c r="C390" s="93"/>
      <c r="J390" s="96"/>
    </row>
    <row r="391" spans="1:11" hidden="1" outlineLevel="1">
      <c r="B391" s="79" t="str">
        <f t="shared" si="16"/>
        <v>053C</v>
      </c>
      <c r="C391" s="93"/>
      <c r="J391" s="96"/>
    </row>
    <row r="392" spans="1:11" hidden="1" outlineLevel="1">
      <c r="B392" s="79" t="str">
        <f t="shared" si="16"/>
        <v>053D</v>
      </c>
      <c r="C392" s="93"/>
      <c r="J392" s="96"/>
    </row>
    <row r="393" spans="1:11" hidden="1" outlineLevel="1">
      <c r="B393" s="79" t="str">
        <f t="shared" si="16"/>
        <v>053E</v>
      </c>
      <c r="C393" s="93"/>
      <c r="J393" s="96"/>
    </row>
    <row r="394" spans="1:11" hidden="1" outlineLevel="1">
      <c r="B394" s="79" t="str">
        <f t="shared" si="16"/>
        <v>053F</v>
      </c>
      <c r="C394" s="93"/>
      <c r="J394" s="96"/>
    </row>
    <row r="395" spans="1:11" hidden="1" outlineLevel="1"/>
    <row r="396" spans="1:11" hidden="1"/>
    <row r="397" spans="1:11" hidden="1">
      <c r="A397" s="173" t="s">
        <v>525</v>
      </c>
      <c r="B397" s="173"/>
      <c r="C397" s="173"/>
      <c r="D397" s="173"/>
      <c r="E397" s="173"/>
      <c r="F397" s="173"/>
      <c r="G397" s="173"/>
      <c r="H397" s="173"/>
      <c r="I397" s="173"/>
      <c r="J397" s="173"/>
      <c r="K397" s="173"/>
    </row>
    <row r="398" spans="1:11" ht="14.25" customHeight="1" outlineLevel="1">
      <c r="B398" s="79" t="str">
        <f>DEC2HEX(1408+ROW()-ROW($B$398),4)</f>
        <v>0580</v>
      </c>
      <c r="C398" s="174" t="s">
        <v>526</v>
      </c>
      <c r="D398" s="177" t="s">
        <v>59</v>
      </c>
      <c r="E398" s="177"/>
      <c r="F398" s="177"/>
      <c r="G398" s="177"/>
      <c r="H398" s="177"/>
      <c r="I398" s="177" t="s">
        <v>38</v>
      </c>
      <c r="J398" s="202" t="s">
        <v>527</v>
      </c>
      <c r="K398" s="216" t="s">
        <v>61</v>
      </c>
    </row>
    <row r="399" spans="1:11" hidden="1" outlineLevel="1">
      <c r="B399" s="79" t="str">
        <f t="shared" ref="B399:B462" si="17">DEC2HEX(1408+ROW()-ROW($B$398),4)</f>
        <v>0581</v>
      </c>
      <c r="C399" s="174"/>
      <c r="D399" s="177"/>
      <c r="E399" s="177"/>
      <c r="F399" s="177"/>
      <c r="G399" s="177"/>
      <c r="H399" s="177"/>
      <c r="I399" s="177"/>
      <c r="J399" s="202"/>
      <c r="K399" s="216"/>
    </row>
    <row r="400" spans="1:11" hidden="1" outlineLevel="1">
      <c r="B400" s="79" t="str">
        <f t="shared" si="17"/>
        <v>0582</v>
      </c>
      <c r="C400" s="174"/>
      <c r="D400" s="177"/>
      <c r="E400" s="177"/>
      <c r="F400" s="177"/>
      <c r="G400" s="177"/>
      <c r="H400" s="177"/>
      <c r="I400" s="177"/>
      <c r="J400" s="202"/>
      <c r="K400" s="216"/>
    </row>
    <row r="401" spans="2:11" ht="66" hidden="1" customHeight="1" outlineLevel="1">
      <c r="B401" s="79" t="str">
        <f t="shared" si="17"/>
        <v>0583</v>
      </c>
      <c r="C401" s="174"/>
      <c r="D401" s="177"/>
      <c r="E401" s="177"/>
      <c r="F401" s="177"/>
      <c r="G401" s="177"/>
      <c r="H401" s="177"/>
      <c r="I401" s="177"/>
      <c r="J401" s="202"/>
      <c r="K401" s="216"/>
    </row>
    <row r="402" spans="2:11" outlineLevel="1">
      <c r="B402" s="79" t="str">
        <f t="shared" si="17"/>
        <v>0584</v>
      </c>
      <c r="C402" s="80" t="s">
        <v>528</v>
      </c>
      <c r="D402" s="52" t="s">
        <v>113</v>
      </c>
      <c r="E402" s="52">
        <v>0.1</v>
      </c>
      <c r="F402" s="52" t="s">
        <v>44</v>
      </c>
      <c r="I402" s="52" t="s">
        <v>38</v>
      </c>
      <c r="J402" s="95" t="s">
        <v>529</v>
      </c>
      <c r="K402" s="77" t="s">
        <v>61</v>
      </c>
    </row>
    <row r="403" spans="2:11" outlineLevel="1">
      <c r="B403" s="79" t="str">
        <f t="shared" si="17"/>
        <v>0585</v>
      </c>
      <c r="C403" s="80" t="s">
        <v>530</v>
      </c>
      <c r="D403" s="52" t="s">
        <v>113</v>
      </c>
      <c r="E403" s="52">
        <v>0.01</v>
      </c>
      <c r="F403" s="52" t="s">
        <v>355</v>
      </c>
      <c r="I403" s="52" t="s">
        <v>38</v>
      </c>
      <c r="J403" s="95" t="s">
        <v>531</v>
      </c>
      <c r="K403" s="77" t="s">
        <v>61</v>
      </c>
    </row>
    <row r="404" spans="2:11" outlineLevel="1">
      <c r="B404" s="79" t="str">
        <f t="shared" si="17"/>
        <v>0586</v>
      </c>
      <c r="C404" s="80" t="s">
        <v>532</v>
      </c>
      <c r="D404" s="52" t="s">
        <v>113</v>
      </c>
      <c r="E404" s="52">
        <v>0.01</v>
      </c>
      <c r="F404" s="52" t="s">
        <v>336</v>
      </c>
      <c r="I404" s="52" t="s">
        <v>38</v>
      </c>
      <c r="J404" s="95" t="s">
        <v>533</v>
      </c>
      <c r="K404" s="77" t="s">
        <v>61</v>
      </c>
    </row>
    <row r="405" spans="2:11" outlineLevel="1">
      <c r="B405" s="79" t="str">
        <f t="shared" si="17"/>
        <v>0587</v>
      </c>
      <c r="C405" s="80" t="s">
        <v>534</v>
      </c>
      <c r="D405" s="52" t="s">
        <v>113</v>
      </c>
      <c r="E405" s="52">
        <v>0.1</v>
      </c>
      <c r="F405" s="52" t="s">
        <v>44</v>
      </c>
      <c r="I405" s="52" t="s">
        <v>38</v>
      </c>
      <c r="J405" s="95" t="s">
        <v>535</v>
      </c>
      <c r="K405" s="77" t="s">
        <v>61</v>
      </c>
    </row>
    <row r="406" spans="2:11" outlineLevel="1">
      <c r="B406" s="79" t="str">
        <f t="shared" si="17"/>
        <v>0588</v>
      </c>
      <c r="C406" s="80" t="s">
        <v>536</v>
      </c>
      <c r="D406" s="52" t="s">
        <v>113</v>
      </c>
      <c r="E406" s="52">
        <v>0.01</v>
      </c>
      <c r="F406" s="52" t="s">
        <v>355</v>
      </c>
      <c r="I406" s="52" t="s">
        <v>38</v>
      </c>
      <c r="J406" s="95" t="s">
        <v>537</v>
      </c>
      <c r="K406" s="77" t="s">
        <v>61</v>
      </c>
    </row>
    <row r="407" spans="2:11" outlineLevel="1">
      <c r="B407" s="79" t="str">
        <f t="shared" si="17"/>
        <v>0589</v>
      </c>
      <c r="C407" s="80" t="s">
        <v>538</v>
      </c>
      <c r="D407" s="52" t="s">
        <v>113</v>
      </c>
      <c r="E407" s="52">
        <v>0.01</v>
      </c>
      <c r="F407" s="52" t="s">
        <v>336</v>
      </c>
      <c r="I407" s="52" t="s">
        <v>38</v>
      </c>
      <c r="J407" s="95" t="s">
        <v>539</v>
      </c>
      <c r="K407" s="77" t="s">
        <v>61</v>
      </c>
    </row>
    <row r="408" spans="2:11" outlineLevel="1">
      <c r="B408" s="79" t="str">
        <f t="shared" si="17"/>
        <v>058A</v>
      </c>
      <c r="C408" s="80" t="s">
        <v>540</v>
      </c>
      <c r="D408" s="52" t="s">
        <v>113</v>
      </c>
      <c r="E408" s="52">
        <v>0.1</v>
      </c>
      <c r="F408" s="52" t="s">
        <v>44</v>
      </c>
      <c r="I408" s="52" t="s">
        <v>38</v>
      </c>
      <c r="J408" s="95" t="s">
        <v>541</v>
      </c>
      <c r="K408" s="77" t="s">
        <v>61</v>
      </c>
    </row>
    <row r="409" spans="2:11" outlineLevel="1">
      <c r="B409" s="79" t="str">
        <f t="shared" si="17"/>
        <v>058B</v>
      </c>
      <c r="C409" s="80" t="s">
        <v>542</v>
      </c>
      <c r="D409" s="52" t="s">
        <v>113</v>
      </c>
      <c r="E409" s="52">
        <v>0.01</v>
      </c>
      <c r="F409" s="52" t="s">
        <v>355</v>
      </c>
      <c r="I409" s="52" t="s">
        <v>38</v>
      </c>
      <c r="J409" s="95" t="s">
        <v>543</v>
      </c>
      <c r="K409" s="77" t="s">
        <v>61</v>
      </c>
    </row>
    <row r="410" spans="2:11" outlineLevel="1">
      <c r="B410" s="79" t="str">
        <f t="shared" si="17"/>
        <v>058C</v>
      </c>
      <c r="C410" s="80" t="s">
        <v>544</v>
      </c>
      <c r="D410" s="52" t="s">
        <v>113</v>
      </c>
      <c r="E410" s="52">
        <v>0.01</v>
      </c>
      <c r="F410" s="52" t="s">
        <v>336</v>
      </c>
      <c r="I410" s="52" t="s">
        <v>38</v>
      </c>
      <c r="J410" s="95" t="s">
        <v>545</v>
      </c>
      <c r="K410" s="77" t="s">
        <v>61</v>
      </c>
    </row>
    <row r="411" spans="2:11" outlineLevel="1">
      <c r="B411" s="79" t="str">
        <f t="shared" si="17"/>
        <v>058D</v>
      </c>
      <c r="C411" s="80" t="s">
        <v>546</v>
      </c>
      <c r="D411" s="52" t="s">
        <v>113</v>
      </c>
      <c r="E411" s="52">
        <v>0.1</v>
      </c>
      <c r="F411" s="52" t="s">
        <v>44</v>
      </c>
      <c r="I411" s="52" t="s">
        <v>38</v>
      </c>
      <c r="J411" s="95" t="s">
        <v>547</v>
      </c>
      <c r="K411" s="77" t="s">
        <v>61</v>
      </c>
    </row>
    <row r="412" spans="2:11" outlineLevel="1">
      <c r="B412" s="79" t="str">
        <f t="shared" si="17"/>
        <v>058E</v>
      </c>
      <c r="C412" s="80" t="s">
        <v>548</v>
      </c>
      <c r="D412" s="52" t="s">
        <v>113</v>
      </c>
      <c r="E412" s="52">
        <v>0.01</v>
      </c>
      <c r="F412" s="52" t="s">
        <v>355</v>
      </c>
      <c r="I412" s="52" t="s">
        <v>38</v>
      </c>
      <c r="J412" s="95" t="s">
        <v>549</v>
      </c>
      <c r="K412" s="77" t="s">
        <v>61</v>
      </c>
    </row>
    <row r="413" spans="2:11" outlineLevel="1">
      <c r="B413" s="79" t="str">
        <f t="shared" si="17"/>
        <v>058F</v>
      </c>
      <c r="C413" s="80" t="s">
        <v>550</v>
      </c>
      <c r="D413" s="52" t="s">
        <v>113</v>
      </c>
      <c r="E413" s="52">
        <v>0.01</v>
      </c>
      <c r="F413" s="52" t="s">
        <v>336</v>
      </c>
      <c r="I413" s="52" t="s">
        <v>38</v>
      </c>
      <c r="J413" s="95" t="s">
        <v>551</v>
      </c>
      <c r="K413" s="77" t="s">
        <v>61</v>
      </c>
    </row>
    <row r="414" spans="2:11" outlineLevel="1">
      <c r="B414" s="79" t="str">
        <f t="shared" si="17"/>
        <v>0590</v>
      </c>
      <c r="C414" s="80" t="s">
        <v>552</v>
      </c>
      <c r="D414" s="52" t="s">
        <v>113</v>
      </c>
      <c r="E414" s="52">
        <v>0.1</v>
      </c>
      <c r="F414" s="52" t="s">
        <v>44</v>
      </c>
      <c r="I414" s="52" t="s">
        <v>38</v>
      </c>
      <c r="J414" s="95" t="s">
        <v>553</v>
      </c>
      <c r="K414" s="77" t="s">
        <v>61</v>
      </c>
    </row>
    <row r="415" spans="2:11" outlineLevel="1">
      <c r="B415" s="79" t="str">
        <f t="shared" si="17"/>
        <v>0591</v>
      </c>
      <c r="C415" s="80" t="s">
        <v>554</v>
      </c>
      <c r="D415" s="52" t="s">
        <v>113</v>
      </c>
      <c r="E415" s="52">
        <v>0.01</v>
      </c>
      <c r="F415" s="52" t="s">
        <v>355</v>
      </c>
      <c r="I415" s="52" t="s">
        <v>38</v>
      </c>
      <c r="J415" s="95" t="s">
        <v>555</v>
      </c>
      <c r="K415" s="77" t="s">
        <v>61</v>
      </c>
    </row>
    <row r="416" spans="2:11" outlineLevel="1">
      <c r="B416" s="79" t="str">
        <f t="shared" si="17"/>
        <v>0592</v>
      </c>
      <c r="C416" s="80" t="s">
        <v>556</v>
      </c>
      <c r="D416" s="52" t="s">
        <v>113</v>
      </c>
      <c r="E416" s="52">
        <v>0.01</v>
      </c>
      <c r="F416" s="52" t="s">
        <v>336</v>
      </c>
      <c r="I416" s="52" t="s">
        <v>38</v>
      </c>
      <c r="J416" s="95" t="s">
        <v>557</v>
      </c>
      <c r="K416" s="77" t="s">
        <v>61</v>
      </c>
    </row>
    <row r="417" spans="2:11" outlineLevel="1">
      <c r="B417" s="79" t="str">
        <f t="shared" si="17"/>
        <v>0593</v>
      </c>
      <c r="C417" s="80" t="s">
        <v>558</v>
      </c>
      <c r="D417" s="52" t="s">
        <v>113</v>
      </c>
      <c r="E417" s="52">
        <v>0.1</v>
      </c>
      <c r="F417" s="52" t="s">
        <v>44</v>
      </c>
      <c r="I417" s="52" t="s">
        <v>38</v>
      </c>
      <c r="J417" s="95" t="s">
        <v>559</v>
      </c>
      <c r="K417" s="77" t="s">
        <v>61</v>
      </c>
    </row>
    <row r="418" spans="2:11" outlineLevel="1">
      <c r="B418" s="79" t="str">
        <f t="shared" si="17"/>
        <v>0594</v>
      </c>
      <c r="C418" s="80" t="s">
        <v>560</v>
      </c>
      <c r="D418" s="52" t="s">
        <v>113</v>
      </c>
      <c r="E418" s="52">
        <v>0.01</v>
      </c>
      <c r="F418" s="52" t="s">
        <v>355</v>
      </c>
      <c r="I418" s="52" t="s">
        <v>38</v>
      </c>
      <c r="J418" s="95" t="s">
        <v>561</v>
      </c>
      <c r="K418" s="77" t="s">
        <v>61</v>
      </c>
    </row>
    <row r="419" spans="2:11" outlineLevel="1">
      <c r="B419" s="79" t="str">
        <f t="shared" si="17"/>
        <v>0595</v>
      </c>
      <c r="C419" s="80" t="s">
        <v>562</v>
      </c>
      <c r="D419" s="52" t="s">
        <v>113</v>
      </c>
      <c r="E419" s="52">
        <v>0.01</v>
      </c>
      <c r="F419" s="52" t="s">
        <v>336</v>
      </c>
      <c r="I419" s="52" t="s">
        <v>38</v>
      </c>
      <c r="J419" s="95" t="s">
        <v>563</v>
      </c>
      <c r="K419" s="77" t="s">
        <v>61</v>
      </c>
    </row>
    <row r="420" spans="2:11" outlineLevel="1">
      <c r="B420" s="79" t="str">
        <f t="shared" si="17"/>
        <v>0596</v>
      </c>
      <c r="C420" s="80" t="s">
        <v>564</v>
      </c>
      <c r="D420" s="52" t="s">
        <v>113</v>
      </c>
      <c r="E420" s="52">
        <v>0.1</v>
      </c>
      <c r="F420" s="52" t="s">
        <v>44</v>
      </c>
      <c r="I420" s="52" t="s">
        <v>38</v>
      </c>
      <c r="J420" s="95" t="s">
        <v>565</v>
      </c>
      <c r="K420" s="77" t="s">
        <v>61</v>
      </c>
    </row>
    <row r="421" spans="2:11" outlineLevel="1">
      <c r="B421" s="79" t="str">
        <f t="shared" si="17"/>
        <v>0597</v>
      </c>
      <c r="C421" s="80" t="s">
        <v>566</v>
      </c>
      <c r="D421" s="52" t="s">
        <v>113</v>
      </c>
      <c r="E421" s="52">
        <v>0.01</v>
      </c>
      <c r="F421" s="52" t="s">
        <v>355</v>
      </c>
      <c r="I421" s="52" t="s">
        <v>38</v>
      </c>
      <c r="J421" s="95" t="s">
        <v>567</v>
      </c>
      <c r="K421" s="77" t="s">
        <v>61</v>
      </c>
    </row>
    <row r="422" spans="2:11" outlineLevel="1">
      <c r="B422" s="79" t="str">
        <f t="shared" si="17"/>
        <v>0598</v>
      </c>
      <c r="C422" s="80" t="s">
        <v>568</v>
      </c>
      <c r="D422" s="52" t="s">
        <v>113</v>
      </c>
      <c r="E422" s="52">
        <v>0.01</v>
      </c>
      <c r="F422" s="52" t="s">
        <v>336</v>
      </c>
      <c r="I422" s="52" t="s">
        <v>38</v>
      </c>
      <c r="J422" s="95" t="s">
        <v>569</v>
      </c>
      <c r="K422" s="77" t="s">
        <v>61</v>
      </c>
    </row>
    <row r="423" spans="2:11" outlineLevel="1">
      <c r="B423" s="79" t="str">
        <f t="shared" si="17"/>
        <v>0599</v>
      </c>
      <c r="C423" s="80" t="s">
        <v>570</v>
      </c>
      <c r="D423" s="52" t="s">
        <v>113</v>
      </c>
      <c r="E423" s="52">
        <v>0.1</v>
      </c>
      <c r="F423" s="52" t="s">
        <v>44</v>
      </c>
      <c r="I423" s="52" t="s">
        <v>38</v>
      </c>
      <c r="J423" s="95" t="s">
        <v>571</v>
      </c>
      <c r="K423" s="77" t="s">
        <v>61</v>
      </c>
    </row>
    <row r="424" spans="2:11" outlineLevel="1">
      <c r="B424" s="79" t="str">
        <f t="shared" si="17"/>
        <v>059A</v>
      </c>
      <c r="C424" s="80" t="s">
        <v>572</v>
      </c>
      <c r="D424" s="52" t="s">
        <v>113</v>
      </c>
      <c r="E424" s="52">
        <v>0.01</v>
      </c>
      <c r="F424" s="52" t="s">
        <v>355</v>
      </c>
      <c r="I424" s="52" t="s">
        <v>38</v>
      </c>
      <c r="J424" s="95" t="s">
        <v>573</v>
      </c>
      <c r="K424" s="77" t="s">
        <v>61</v>
      </c>
    </row>
    <row r="425" spans="2:11" outlineLevel="1">
      <c r="B425" s="79" t="str">
        <f t="shared" si="17"/>
        <v>059B</v>
      </c>
      <c r="C425" s="80" t="s">
        <v>574</v>
      </c>
      <c r="D425" s="52" t="s">
        <v>113</v>
      </c>
      <c r="E425" s="52">
        <v>0.01</v>
      </c>
      <c r="F425" s="52" t="s">
        <v>336</v>
      </c>
      <c r="I425" s="52" t="s">
        <v>38</v>
      </c>
      <c r="J425" s="95" t="s">
        <v>575</v>
      </c>
      <c r="K425" s="77" t="s">
        <v>61</v>
      </c>
    </row>
    <row r="426" spans="2:11" outlineLevel="1">
      <c r="B426" s="79" t="str">
        <f t="shared" si="17"/>
        <v>059C</v>
      </c>
      <c r="C426" s="80" t="s">
        <v>576</v>
      </c>
      <c r="D426" s="52" t="s">
        <v>113</v>
      </c>
      <c r="E426" s="52">
        <v>0.1</v>
      </c>
      <c r="F426" s="52" t="s">
        <v>44</v>
      </c>
      <c r="I426" s="52" t="s">
        <v>38</v>
      </c>
      <c r="J426" s="95" t="s">
        <v>577</v>
      </c>
      <c r="K426" s="77" t="s">
        <v>61</v>
      </c>
    </row>
    <row r="427" spans="2:11" outlineLevel="1">
      <c r="B427" s="79" t="str">
        <f t="shared" si="17"/>
        <v>059D</v>
      </c>
      <c r="C427" s="80" t="s">
        <v>578</v>
      </c>
      <c r="D427" s="52" t="s">
        <v>113</v>
      </c>
      <c r="E427" s="52">
        <v>0.01</v>
      </c>
      <c r="F427" s="52" t="s">
        <v>355</v>
      </c>
      <c r="I427" s="52" t="s">
        <v>38</v>
      </c>
      <c r="J427" s="95" t="s">
        <v>579</v>
      </c>
      <c r="K427" s="77" t="s">
        <v>61</v>
      </c>
    </row>
    <row r="428" spans="2:11" outlineLevel="1">
      <c r="B428" s="79" t="str">
        <f t="shared" si="17"/>
        <v>059E</v>
      </c>
      <c r="C428" s="80" t="s">
        <v>580</v>
      </c>
      <c r="D428" s="52" t="s">
        <v>113</v>
      </c>
      <c r="E428" s="52">
        <v>0.01</v>
      </c>
      <c r="F428" s="52" t="s">
        <v>336</v>
      </c>
      <c r="I428" s="52" t="s">
        <v>38</v>
      </c>
      <c r="J428" s="95" t="s">
        <v>581</v>
      </c>
      <c r="K428" s="77" t="s">
        <v>61</v>
      </c>
    </row>
    <row r="429" spans="2:11" outlineLevel="1">
      <c r="B429" s="79" t="str">
        <f t="shared" si="17"/>
        <v>059F</v>
      </c>
      <c r="C429" s="80" t="s">
        <v>582</v>
      </c>
      <c r="D429" s="52" t="s">
        <v>113</v>
      </c>
      <c r="E429" s="52">
        <v>0.1</v>
      </c>
      <c r="F429" s="52" t="s">
        <v>44</v>
      </c>
      <c r="I429" s="52" t="s">
        <v>38</v>
      </c>
      <c r="J429" s="95" t="s">
        <v>583</v>
      </c>
      <c r="K429" s="77" t="s">
        <v>61</v>
      </c>
    </row>
    <row r="430" spans="2:11" outlineLevel="1">
      <c r="B430" s="79" t="str">
        <f t="shared" si="17"/>
        <v>05A0</v>
      </c>
      <c r="C430" s="80" t="s">
        <v>584</v>
      </c>
      <c r="D430" s="52" t="s">
        <v>113</v>
      </c>
      <c r="E430" s="52">
        <v>0.01</v>
      </c>
      <c r="F430" s="52" t="s">
        <v>355</v>
      </c>
      <c r="I430" s="52" t="s">
        <v>38</v>
      </c>
      <c r="J430" s="95" t="s">
        <v>585</v>
      </c>
      <c r="K430" s="77" t="s">
        <v>61</v>
      </c>
    </row>
    <row r="431" spans="2:11" outlineLevel="1">
      <c r="B431" s="79" t="str">
        <f t="shared" si="17"/>
        <v>05A1</v>
      </c>
      <c r="C431" s="80" t="s">
        <v>586</v>
      </c>
      <c r="D431" s="52" t="s">
        <v>113</v>
      </c>
      <c r="E431" s="52">
        <v>0.01</v>
      </c>
      <c r="F431" s="52" t="s">
        <v>336</v>
      </c>
      <c r="I431" s="52" t="s">
        <v>38</v>
      </c>
      <c r="J431" s="95" t="s">
        <v>587</v>
      </c>
      <c r="K431" s="77" t="s">
        <v>61</v>
      </c>
    </row>
    <row r="432" spans="2:11" outlineLevel="1">
      <c r="B432" s="79" t="str">
        <f t="shared" si="17"/>
        <v>05A2</v>
      </c>
      <c r="C432" s="80" t="s">
        <v>588</v>
      </c>
      <c r="D432" s="52" t="s">
        <v>113</v>
      </c>
      <c r="E432" s="52">
        <v>0.1</v>
      </c>
      <c r="F432" s="52" t="s">
        <v>44</v>
      </c>
      <c r="I432" s="52" t="s">
        <v>38</v>
      </c>
      <c r="J432" s="95" t="s">
        <v>589</v>
      </c>
      <c r="K432" s="77" t="s">
        <v>61</v>
      </c>
    </row>
    <row r="433" spans="2:11" outlineLevel="1">
      <c r="B433" s="79" t="str">
        <f t="shared" si="17"/>
        <v>05A3</v>
      </c>
      <c r="C433" s="80" t="s">
        <v>590</v>
      </c>
      <c r="D433" s="52" t="s">
        <v>113</v>
      </c>
      <c r="E433" s="52">
        <v>0.01</v>
      </c>
      <c r="F433" s="52" t="s">
        <v>355</v>
      </c>
      <c r="I433" s="52" t="s">
        <v>38</v>
      </c>
      <c r="J433" s="95" t="s">
        <v>591</v>
      </c>
      <c r="K433" s="77" t="s">
        <v>61</v>
      </c>
    </row>
    <row r="434" spans="2:11" outlineLevel="1">
      <c r="B434" s="79" t="str">
        <f t="shared" si="17"/>
        <v>05A4</v>
      </c>
      <c r="C434" s="80" t="s">
        <v>592</v>
      </c>
      <c r="D434" s="52" t="s">
        <v>113</v>
      </c>
      <c r="E434" s="52">
        <v>0.01</v>
      </c>
      <c r="F434" s="52" t="s">
        <v>336</v>
      </c>
      <c r="I434" s="52" t="s">
        <v>38</v>
      </c>
      <c r="J434" s="95" t="s">
        <v>593</v>
      </c>
      <c r="K434" s="77" t="s">
        <v>61</v>
      </c>
    </row>
    <row r="435" spans="2:11" outlineLevel="1">
      <c r="B435" s="79" t="str">
        <f t="shared" si="17"/>
        <v>05A5</v>
      </c>
      <c r="C435" s="80" t="s">
        <v>594</v>
      </c>
      <c r="D435" s="52" t="s">
        <v>113</v>
      </c>
      <c r="E435" s="52">
        <v>0.1</v>
      </c>
      <c r="F435" s="52" t="s">
        <v>44</v>
      </c>
      <c r="I435" s="52" t="s">
        <v>38</v>
      </c>
      <c r="J435" s="95" t="s">
        <v>595</v>
      </c>
      <c r="K435" s="77" t="s">
        <v>61</v>
      </c>
    </row>
    <row r="436" spans="2:11" outlineLevel="1">
      <c r="B436" s="79" t="str">
        <f t="shared" si="17"/>
        <v>05A6</v>
      </c>
      <c r="C436" s="80" t="s">
        <v>596</v>
      </c>
      <c r="D436" s="52" t="s">
        <v>113</v>
      </c>
      <c r="E436" s="52">
        <v>0.01</v>
      </c>
      <c r="F436" s="52" t="s">
        <v>355</v>
      </c>
      <c r="I436" s="52" t="s">
        <v>38</v>
      </c>
      <c r="J436" s="95" t="s">
        <v>597</v>
      </c>
      <c r="K436" s="77" t="s">
        <v>61</v>
      </c>
    </row>
    <row r="437" spans="2:11" outlineLevel="1">
      <c r="B437" s="79" t="str">
        <f t="shared" si="17"/>
        <v>05A7</v>
      </c>
      <c r="C437" s="80" t="s">
        <v>598</v>
      </c>
      <c r="D437" s="52" t="s">
        <v>113</v>
      </c>
      <c r="E437" s="52">
        <v>0.01</v>
      </c>
      <c r="F437" s="52" t="s">
        <v>336</v>
      </c>
      <c r="I437" s="52" t="s">
        <v>38</v>
      </c>
      <c r="J437" s="95" t="s">
        <v>599</v>
      </c>
      <c r="K437" s="77" t="s">
        <v>61</v>
      </c>
    </row>
    <row r="438" spans="2:11" outlineLevel="1">
      <c r="B438" s="79" t="str">
        <f t="shared" si="17"/>
        <v>05A8</v>
      </c>
      <c r="C438" s="80" t="s">
        <v>600</v>
      </c>
      <c r="D438" s="52" t="s">
        <v>113</v>
      </c>
      <c r="E438" s="52">
        <v>0.1</v>
      </c>
      <c r="F438" s="52" t="s">
        <v>44</v>
      </c>
      <c r="I438" s="52" t="s">
        <v>38</v>
      </c>
      <c r="J438" s="95" t="s">
        <v>601</v>
      </c>
      <c r="K438" s="77" t="s">
        <v>61</v>
      </c>
    </row>
    <row r="439" spans="2:11" outlineLevel="1">
      <c r="B439" s="79" t="str">
        <f t="shared" si="17"/>
        <v>05A9</v>
      </c>
      <c r="C439" s="80" t="s">
        <v>602</v>
      </c>
      <c r="D439" s="52" t="s">
        <v>113</v>
      </c>
      <c r="E439" s="52">
        <v>0.01</v>
      </c>
      <c r="F439" s="52" t="s">
        <v>355</v>
      </c>
      <c r="I439" s="52" t="s">
        <v>38</v>
      </c>
      <c r="J439" s="95" t="s">
        <v>603</v>
      </c>
      <c r="K439" s="77" t="s">
        <v>61</v>
      </c>
    </row>
    <row r="440" spans="2:11" outlineLevel="1">
      <c r="B440" s="79" t="str">
        <f t="shared" si="17"/>
        <v>05AA</v>
      </c>
      <c r="C440" s="80" t="s">
        <v>604</v>
      </c>
      <c r="D440" s="52" t="s">
        <v>113</v>
      </c>
      <c r="E440" s="52">
        <v>0.01</v>
      </c>
      <c r="F440" s="52" t="s">
        <v>336</v>
      </c>
      <c r="I440" s="52" t="s">
        <v>38</v>
      </c>
      <c r="J440" s="95" t="s">
        <v>605</v>
      </c>
      <c r="K440" s="77" t="s">
        <v>61</v>
      </c>
    </row>
    <row r="441" spans="2:11" outlineLevel="1">
      <c r="B441" s="79" t="str">
        <f t="shared" si="17"/>
        <v>05AB</v>
      </c>
      <c r="C441" s="80" t="s">
        <v>606</v>
      </c>
      <c r="D441" s="52" t="s">
        <v>113</v>
      </c>
      <c r="E441" s="52">
        <v>0.1</v>
      </c>
      <c r="F441" s="52" t="s">
        <v>44</v>
      </c>
      <c r="I441" s="52" t="s">
        <v>38</v>
      </c>
      <c r="J441" s="95" t="s">
        <v>607</v>
      </c>
      <c r="K441" s="77" t="s">
        <v>61</v>
      </c>
    </row>
    <row r="442" spans="2:11" outlineLevel="1">
      <c r="B442" s="79" t="str">
        <f t="shared" si="17"/>
        <v>05AC</v>
      </c>
      <c r="C442" s="80" t="s">
        <v>608</v>
      </c>
      <c r="D442" s="52" t="s">
        <v>113</v>
      </c>
      <c r="E442" s="52">
        <v>0.01</v>
      </c>
      <c r="F442" s="52" t="s">
        <v>355</v>
      </c>
      <c r="I442" s="52" t="s">
        <v>38</v>
      </c>
      <c r="J442" s="95" t="s">
        <v>609</v>
      </c>
      <c r="K442" s="77" t="s">
        <v>61</v>
      </c>
    </row>
    <row r="443" spans="2:11" outlineLevel="1">
      <c r="B443" s="79" t="str">
        <f t="shared" si="17"/>
        <v>05AD</v>
      </c>
      <c r="C443" s="80" t="s">
        <v>610</v>
      </c>
      <c r="D443" s="52" t="s">
        <v>113</v>
      </c>
      <c r="E443" s="52">
        <v>0.01</v>
      </c>
      <c r="F443" s="52" t="s">
        <v>336</v>
      </c>
      <c r="I443" s="52" t="s">
        <v>38</v>
      </c>
      <c r="J443" s="95" t="s">
        <v>611</v>
      </c>
      <c r="K443" s="77" t="s">
        <v>61</v>
      </c>
    </row>
    <row r="444" spans="2:11" outlineLevel="1">
      <c r="B444" s="79" t="str">
        <f t="shared" si="17"/>
        <v>05AE</v>
      </c>
      <c r="C444" s="80" t="s">
        <v>612</v>
      </c>
      <c r="D444" s="52" t="s">
        <v>113</v>
      </c>
      <c r="E444" s="52">
        <v>0.1</v>
      </c>
      <c r="F444" s="52" t="s">
        <v>44</v>
      </c>
      <c r="I444" s="52" t="s">
        <v>38</v>
      </c>
      <c r="J444" s="95" t="s">
        <v>613</v>
      </c>
      <c r="K444" s="77" t="s">
        <v>61</v>
      </c>
    </row>
    <row r="445" spans="2:11" outlineLevel="1">
      <c r="B445" s="79" t="str">
        <f t="shared" si="17"/>
        <v>05AF</v>
      </c>
      <c r="C445" s="80" t="s">
        <v>614</v>
      </c>
      <c r="D445" s="52" t="s">
        <v>113</v>
      </c>
      <c r="E445" s="52">
        <v>0.01</v>
      </c>
      <c r="F445" s="52" t="s">
        <v>355</v>
      </c>
      <c r="I445" s="52" t="s">
        <v>38</v>
      </c>
      <c r="J445" s="95" t="s">
        <v>615</v>
      </c>
      <c r="K445" s="77" t="s">
        <v>61</v>
      </c>
    </row>
    <row r="446" spans="2:11" outlineLevel="1">
      <c r="B446" s="79" t="str">
        <f t="shared" si="17"/>
        <v>05B0</v>
      </c>
      <c r="C446" s="80" t="s">
        <v>616</v>
      </c>
      <c r="D446" s="52" t="s">
        <v>113</v>
      </c>
      <c r="E446" s="52">
        <v>0.01</v>
      </c>
      <c r="F446" s="52" t="s">
        <v>336</v>
      </c>
      <c r="I446" s="52" t="s">
        <v>38</v>
      </c>
      <c r="J446" s="95" t="s">
        <v>617</v>
      </c>
      <c r="K446" s="77" t="s">
        <v>61</v>
      </c>
    </row>
    <row r="447" spans="2:11" outlineLevel="1">
      <c r="B447" s="79" t="str">
        <f t="shared" si="17"/>
        <v>05B1</v>
      </c>
      <c r="C447" s="80" t="s">
        <v>618</v>
      </c>
      <c r="D447" s="52" t="s">
        <v>113</v>
      </c>
      <c r="E447" s="52">
        <v>0.1</v>
      </c>
      <c r="F447" s="52" t="s">
        <v>44</v>
      </c>
      <c r="I447" s="52" t="s">
        <v>38</v>
      </c>
      <c r="J447" s="95" t="s">
        <v>619</v>
      </c>
      <c r="K447" s="77" t="s">
        <v>61</v>
      </c>
    </row>
    <row r="448" spans="2:11" outlineLevel="1">
      <c r="B448" s="79" t="str">
        <f t="shared" si="17"/>
        <v>05B2</v>
      </c>
      <c r="C448" s="80" t="s">
        <v>620</v>
      </c>
      <c r="D448" s="52" t="s">
        <v>113</v>
      </c>
      <c r="E448" s="52">
        <v>0.01</v>
      </c>
      <c r="F448" s="52" t="s">
        <v>355</v>
      </c>
      <c r="I448" s="52" t="s">
        <v>38</v>
      </c>
      <c r="J448" s="95" t="s">
        <v>621</v>
      </c>
      <c r="K448" s="77" t="s">
        <v>61</v>
      </c>
    </row>
    <row r="449" spans="2:11" outlineLevel="1">
      <c r="B449" s="79" t="str">
        <f t="shared" si="17"/>
        <v>05B3</v>
      </c>
      <c r="C449" s="80" t="s">
        <v>622</v>
      </c>
      <c r="D449" s="52" t="s">
        <v>113</v>
      </c>
      <c r="E449" s="52">
        <v>0.01</v>
      </c>
      <c r="F449" s="52" t="s">
        <v>336</v>
      </c>
      <c r="I449" s="52" t="s">
        <v>38</v>
      </c>
      <c r="J449" s="95" t="s">
        <v>623</v>
      </c>
      <c r="K449" s="77" t="s">
        <v>61</v>
      </c>
    </row>
    <row r="450" spans="2:11" hidden="1" outlineLevel="1">
      <c r="B450" s="79" t="str">
        <f t="shared" si="17"/>
        <v>05B4</v>
      </c>
    </row>
    <row r="451" spans="2:11" hidden="1" outlineLevel="1">
      <c r="B451" s="79" t="str">
        <f t="shared" si="17"/>
        <v>05B5</v>
      </c>
    </row>
    <row r="452" spans="2:11" hidden="1" outlineLevel="1">
      <c r="B452" s="79" t="str">
        <f t="shared" si="17"/>
        <v>05B6</v>
      </c>
    </row>
    <row r="453" spans="2:11" hidden="1" outlineLevel="1">
      <c r="B453" s="79" t="str">
        <f t="shared" si="17"/>
        <v>05B7</v>
      </c>
    </row>
    <row r="454" spans="2:11" hidden="1" outlineLevel="1">
      <c r="B454" s="79" t="str">
        <f t="shared" si="17"/>
        <v>05B8</v>
      </c>
    </row>
    <row r="455" spans="2:11" hidden="1" outlineLevel="1">
      <c r="B455" s="79" t="str">
        <f t="shared" si="17"/>
        <v>05B9</v>
      </c>
    </row>
    <row r="456" spans="2:11" hidden="1" outlineLevel="1">
      <c r="B456" s="79" t="str">
        <f t="shared" si="17"/>
        <v>05BA</v>
      </c>
    </row>
    <row r="457" spans="2:11" hidden="1" outlineLevel="1">
      <c r="B457" s="79" t="str">
        <f t="shared" si="17"/>
        <v>05BB</v>
      </c>
    </row>
    <row r="458" spans="2:11" hidden="1" outlineLevel="1">
      <c r="B458" s="79" t="str">
        <f t="shared" si="17"/>
        <v>05BC</v>
      </c>
    </row>
    <row r="459" spans="2:11" hidden="1" outlineLevel="1">
      <c r="B459" s="79" t="str">
        <f t="shared" si="17"/>
        <v>05BD</v>
      </c>
    </row>
    <row r="460" spans="2:11" hidden="1" outlineLevel="1">
      <c r="B460" s="79" t="str">
        <f t="shared" si="17"/>
        <v>05BE</v>
      </c>
    </row>
    <row r="461" spans="2:11" hidden="1" outlineLevel="1">
      <c r="B461" s="79" t="str">
        <f t="shared" si="17"/>
        <v>05BF</v>
      </c>
    </row>
    <row r="462" spans="2:11" outlineLevel="1">
      <c r="B462" s="79" t="str">
        <f t="shared" si="17"/>
        <v>05C0</v>
      </c>
      <c r="C462" s="174" t="s">
        <v>624</v>
      </c>
      <c r="D462" s="177" t="s">
        <v>59</v>
      </c>
      <c r="E462" s="177"/>
      <c r="F462" s="177"/>
      <c r="G462" s="177"/>
      <c r="H462" s="177"/>
      <c r="I462" s="177" t="s">
        <v>38</v>
      </c>
      <c r="J462" s="202" t="s">
        <v>625</v>
      </c>
      <c r="K462" s="216" t="s">
        <v>61</v>
      </c>
    </row>
    <row r="463" spans="2:11" hidden="1" outlineLevel="1">
      <c r="B463" s="79" t="str">
        <f t="shared" ref="B463:B513" si="18">DEC2HEX(1408+ROW()-ROW($B$398),4)</f>
        <v>05C1</v>
      </c>
      <c r="C463" s="174"/>
      <c r="D463" s="177"/>
      <c r="E463" s="177"/>
      <c r="F463" s="177"/>
      <c r="G463" s="177"/>
      <c r="H463" s="177"/>
      <c r="I463" s="177"/>
      <c r="J463" s="202"/>
      <c r="K463" s="216"/>
    </row>
    <row r="464" spans="2:11" hidden="1" outlineLevel="1">
      <c r="B464" s="79" t="str">
        <f t="shared" si="18"/>
        <v>05C2</v>
      </c>
      <c r="C464" s="174"/>
      <c r="D464" s="177"/>
      <c r="E464" s="177"/>
      <c r="F464" s="177"/>
      <c r="G464" s="177"/>
      <c r="H464" s="177"/>
      <c r="I464" s="177"/>
      <c r="J464" s="202"/>
      <c r="K464" s="216"/>
    </row>
    <row r="465" spans="2:11" ht="45.95" hidden="1" customHeight="1" outlineLevel="1">
      <c r="B465" s="79" t="str">
        <f t="shared" si="18"/>
        <v>05C3</v>
      </c>
      <c r="C465" s="174"/>
      <c r="D465" s="177"/>
      <c r="E465" s="177"/>
      <c r="F465" s="177"/>
      <c r="G465" s="177"/>
      <c r="H465" s="177"/>
      <c r="I465" s="177"/>
      <c r="J465" s="202"/>
      <c r="K465" s="216"/>
    </row>
    <row r="466" spans="2:11" outlineLevel="1">
      <c r="B466" s="79" t="str">
        <f t="shared" si="18"/>
        <v>05C4</v>
      </c>
      <c r="C466" s="93" t="s">
        <v>626</v>
      </c>
      <c r="D466" s="97" t="s">
        <v>113</v>
      </c>
      <c r="E466" s="97">
        <v>0.1</v>
      </c>
      <c r="F466" s="97" t="s">
        <v>336</v>
      </c>
      <c r="G466" s="97"/>
      <c r="H466" s="97"/>
      <c r="I466" s="97" t="s">
        <v>38</v>
      </c>
      <c r="J466" s="95" t="s">
        <v>627</v>
      </c>
      <c r="K466" s="77" t="s">
        <v>61</v>
      </c>
    </row>
    <row r="467" spans="2:11" hidden="1" outlineLevel="1">
      <c r="B467" s="79" t="str">
        <f t="shared" si="18"/>
        <v>05C5</v>
      </c>
    </row>
    <row r="468" spans="2:11" hidden="1" outlineLevel="1">
      <c r="B468" s="79" t="str">
        <f t="shared" si="18"/>
        <v>05C6</v>
      </c>
    </row>
    <row r="469" spans="2:11" hidden="1" outlineLevel="1">
      <c r="B469" s="79" t="str">
        <f t="shared" si="18"/>
        <v>05C7</v>
      </c>
    </row>
    <row r="470" spans="2:11" hidden="1" outlineLevel="1">
      <c r="B470" s="79" t="str">
        <f t="shared" si="18"/>
        <v>05C8</v>
      </c>
    </row>
    <row r="471" spans="2:11" hidden="1" outlineLevel="1">
      <c r="B471" s="79" t="str">
        <f t="shared" si="18"/>
        <v>05C9</v>
      </c>
    </row>
    <row r="472" spans="2:11" hidden="1" outlineLevel="1">
      <c r="B472" s="79" t="str">
        <f t="shared" si="18"/>
        <v>05CA</v>
      </c>
    </row>
    <row r="473" spans="2:11" hidden="1" outlineLevel="1">
      <c r="B473" s="79" t="str">
        <f t="shared" si="18"/>
        <v>05CB</v>
      </c>
    </row>
    <row r="474" spans="2:11" hidden="1" outlineLevel="1">
      <c r="B474" s="79" t="str">
        <f t="shared" si="18"/>
        <v>05CC</v>
      </c>
    </row>
    <row r="475" spans="2:11" hidden="1" outlineLevel="1">
      <c r="B475" s="79" t="str">
        <f t="shared" si="18"/>
        <v>05CD</v>
      </c>
    </row>
    <row r="476" spans="2:11" hidden="1" outlineLevel="1">
      <c r="B476" s="79" t="str">
        <f t="shared" si="18"/>
        <v>05CE</v>
      </c>
    </row>
    <row r="477" spans="2:11" hidden="1" outlineLevel="1">
      <c r="B477" s="79" t="str">
        <f t="shared" si="18"/>
        <v>05CF</v>
      </c>
    </row>
    <row r="478" spans="2:11" hidden="1" outlineLevel="1">
      <c r="B478" s="79" t="str">
        <f t="shared" si="18"/>
        <v>05D0</v>
      </c>
    </row>
    <row r="479" spans="2:11" hidden="1" outlineLevel="1">
      <c r="B479" s="79" t="str">
        <f t="shared" si="18"/>
        <v>05D1</v>
      </c>
    </row>
    <row r="480" spans="2:11" hidden="1" outlineLevel="1">
      <c r="B480" s="79" t="str">
        <f t="shared" si="18"/>
        <v>05D2</v>
      </c>
    </row>
    <row r="481" spans="2:2" hidden="1" outlineLevel="1">
      <c r="B481" s="79" t="str">
        <f t="shared" si="18"/>
        <v>05D3</v>
      </c>
    </row>
    <row r="482" spans="2:2" hidden="1" outlineLevel="1">
      <c r="B482" s="79" t="str">
        <f t="shared" si="18"/>
        <v>05D4</v>
      </c>
    </row>
    <row r="483" spans="2:2" hidden="1" outlineLevel="1">
      <c r="B483" s="79" t="str">
        <f t="shared" si="18"/>
        <v>05D5</v>
      </c>
    </row>
    <row r="484" spans="2:2" hidden="1" outlineLevel="1">
      <c r="B484" s="79" t="str">
        <f t="shared" si="18"/>
        <v>05D6</v>
      </c>
    </row>
    <row r="485" spans="2:2" hidden="1" outlineLevel="1">
      <c r="B485" s="79" t="str">
        <f t="shared" si="18"/>
        <v>05D7</v>
      </c>
    </row>
    <row r="486" spans="2:2" hidden="1" outlineLevel="1">
      <c r="B486" s="79" t="str">
        <f t="shared" si="18"/>
        <v>05D8</v>
      </c>
    </row>
    <row r="487" spans="2:2" hidden="1" outlineLevel="1">
      <c r="B487" s="79" t="str">
        <f t="shared" si="18"/>
        <v>05D9</v>
      </c>
    </row>
    <row r="488" spans="2:2" hidden="1" outlineLevel="1">
      <c r="B488" s="79" t="str">
        <f t="shared" si="18"/>
        <v>05DA</v>
      </c>
    </row>
    <row r="489" spans="2:2" hidden="1" outlineLevel="1">
      <c r="B489" s="79" t="str">
        <f t="shared" si="18"/>
        <v>05DB</v>
      </c>
    </row>
    <row r="490" spans="2:2" hidden="1" outlineLevel="1">
      <c r="B490" s="79" t="str">
        <f t="shared" si="18"/>
        <v>05DC</v>
      </c>
    </row>
    <row r="491" spans="2:2" hidden="1" outlineLevel="1">
      <c r="B491" s="79" t="str">
        <f t="shared" si="18"/>
        <v>05DD</v>
      </c>
    </row>
    <row r="492" spans="2:2" hidden="1" outlineLevel="1">
      <c r="B492" s="79" t="str">
        <f t="shared" si="18"/>
        <v>05DE</v>
      </c>
    </row>
    <row r="493" spans="2:2" hidden="1" outlineLevel="1">
      <c r="B493" s="79" t="str">
        <f t="shared" si="18"/>
        <v>05DF</v>
      </c>
    </row>
    <row r="494" spans="2:2" hidden="1" outlineLevel="1">
      <c r="B494" s="79" t="str">
        <f t="shared" si="18"/>
        <v>05E0</v>
      </c>
    </row>
    <row r="495" spans="2:2" hidden="1" outlineLevel="1">
      <c r="B495" s="79" t="str">
        <f t="shared" si="18"/>
        <v>05E1</v>
      </c>
    </row>
    <row r="496" spans="2:2" hidden="1" outlineLevel="1">
      <c r="B496" s="79" t="str">
        <f t="shared" si="18"/>
        <v>05E2</v>
      </c>
    </row>
    <row r="497" spans="2:2" hidden="1" outlineLevel="1">
      <c r="B497" s="79" t="str">
        <f t="shared" si="18"/>
        <v>05E3</v>
      </c>
    </row>
    <row r="498" spans="2:2" hidden="1" outlineLevel="1">
      <c r="B498" s="79" t="str">
        <f t="shared" si="18"/>
        <v>05E4</v>
      </c>
    </row>
    <row r="499" spans="2:2" hidden="1" outlineLevel="1">
      <c r="B499" s="79" t="str">
        <f t="shared" si="18"/>
        <v>05E5</v>
      </c>
    </row>
    <row r="500" spans="2:2" hidden="1" outlineLevel="1">
      <c r="B500" s="79" t="str">
        <f t="shared" si="18"/>
        <v>05E6</v>
      </c>
    </row>
    <row r="501" spans="2:2" hidden="1" outlineLevel="1">
      <c r="B501" s="79" t="str">
        <f t="shared" si="18"/>
        <v>05E7</v>
      </c>
    </row>
    <row r="502" spans="2:2" hidden="1" outlineLevel="1">
      <c r="B502" s="79" t="str">
        <f t="shared" si="18"/>
        <v>05E8</v>
      </c>
    </row>
    <row r="503" spans="2:2" hidden="1" outlineLevel="1">
      <c r="B503" s="79" t="str">
        <f t="shared" si="18"/>
        <v>05E9</v>
      </c>
    </row>
    <row r="504" spans="2:2" hidden="1" outlineLevel="1">
      <c r="B504" s="79" t="str">
        <f t="shared" si="18"/>
        <v>05EA</v>
      </c>
    </row>
    <row r="505" spans="2:2" hidden="1" outlineLevel="1">
      <c r="B505" s="79" t="str">
        <f t="shared" si="18"/>
        <v>05EB</v>
      </c>
    </row>
    <row r="506" spans="2:2" hidden="1" outlineLevel="1">
      <c r="B506" s="79" t="str">
        <f t="shared" si="18"/>
        <v>05EC</v>
      </c>
    </row>
    <row r="507" spans="2:2" hidden="1" outlineLevel="1">
      <c r="B507" s="79" t="str">
        <f t="shared" si="18"/>
        <v>05ED</v>
      </c>
    </row>
    <row r="508" spans="2:2" hidden="1" outlineLevel="1">
      <c r="B508" s="79" t="str">
        <f t="shared" si="18"/>
        <v>05EE</v>
      </c>
    </row>
    <row r="509" spans="2:2" hidden="1" outlineLevel="1">
      <c r="B509" s="79" t="str">
        <f t="shared" si="18"/>
        <v>05EF</v>
      </c>
    </row>
    <row r="510" spans="2:2" hidden="1" outlineLevel="1">
      <c r="B510" s="79" t="str">
        <f t="shared" si="18"/>
        <v>05F0</v>
      </c>
    </row>
    <row r="511" spans="2:2" hidden="1" outlineLevel="1">
      <c r="B511" s="79" t="str">
        <f t="shared" si="18"/>
        <v>05F1</v>
      </c>
    </row>
    <row r="512" spans="2:2" hidden="1" outlineLevel="1">
      <c r="B512" s="79" t="str">
        <f t="shared" si="18"/>
        <v>05F2</v>
      </c>
    </row>
    <row r="513" spans="1:11" hidden="1" outlineLevel="1">
      <c r="B513" s="79" t="str">
        <f t="shared" si="18"/>
        <v>05F3</v>
      </c>
    </row>
    <row r="514" spans="1:11" hidden="1" outlineLevel="1">
      <c r="C514" s="104"/>
    </row>
    <row r="515" spans="1:11" hidden="1" outlineLevel="1"/>
    <row r="516" spans="1:11" hidden="1"/>
    <row r="517" spans="1:11" hidden="1">
      <c r="A517" s="173" t="s">
        <v>628</v>
      </c>
      <c r="B517" s="173"/>
      <c r="C517" s="173"/>
      <c r="D517" s="173"/>
      <c r="E517" s="173"/>
      <c r="F517" s="173"/>
      <c r="G517" s="173"/>
      <c r="H517" s="173"/>
      <c r="I517" s="173"/>
      <c r="J517" s="173"/>
      <c r="K517" s="173"/>
    </row>
    <row r="518" spans="1:11" ht="14.25" customHeight="1" outlineLevel="1">
      <c r="B518" s="79" t="str">
        <f>DEC2HEX(1536+ROW()-ROW($B$518),4)</f>
        <v>0600</v>
      </c>
      <c r="C518" s="174" t="s">
        <v>629</v>
      </c>
      <c r="D518" s="177" t="s">
        <v>59</v>
      </c>
      <c r="E518" s="177"/>
      <c r="F518" s="177"/>
      <c r="G518" s="177"/>
      <c r="H518" s="177"/>
      <c r="I518" s="177" t="s">
        <v>38</v>
      </c>
      <c r="J518" s="202" t="s">
        <v>630</v>
      </c>
      <c r="K518" s="216" t="s">
        <v>61</v>
      </c>
    </row>
    <row r="519" spans="1:11" ht="14.25" hidden="1" customHeight="1" outlineLevel="1">
      <c r="B519" s="79" t="str">
        <f t="shared" ref="B519:B583" si="19">DEC2HEX(1536+ROW()-ROW($B$518),4)</f>
        <v>0601</v>
      </c>
      <c r="C519" s="174"/>
      <c r="D519" s="177"/>
      <c r="E519" s="177"/>
      <c r="F519" s="177"/>
      <c r="G519" s="177"/>
      <c r="H519" s="177"/>
      <c r="I519" s="177"/>
      <c r="J519" s="202"/>
      <c r="K519" s="216"/>
    </row>
    <row r="520" spans="1:11" ht="14.25" hidden="1" customHeight="1" outlineLevel="1">
      <c r="B520" s="79" t="str">
        <f t="shared" si="19"/>
        <v>0602</v>
      </c>
      <c r="C520" s="174"/>
      <c r="D520" s="177"/>
      <c r="E520" s="177"/>
      <c r="F520" s="177"/>
      <c r="G520" s="177"/>
      <c r="H520" s="177"/>
      <c r="I520" s="177"/>
      <c r="J520" s="202"/>
      <c r="K520" s="216"/>
    </row>
    <row r="521" spans="1:11" ht="32.1" hidden="1" customHeight="1" outlineLevel="1">
      <c r="B521" s="79" t="str">
        <f t="shared" si="19"/>
        <v>0603</v>
      </c>
      <c r="C521" s="174"/>
      <c r="D521" s="177"/>
      <c r="E521" s="177"/>
      <c r="F521" s="177"/>
      <c r="G521" s="177"/>
      <c r="H521" s="177"/>
      <c r="I521" s="177"/>
      <c r="J521" s="202"/>
      <c r="K521" s="216"/>
    </row>
    <row r="522" spans="1:11" outlineLevel="1">
      <c r="B522" s="79" t="str">
        <f t="shared" si="19"/>
        <v>0604</v>
      </c>
      <c r="C522" s="80" t="s">
        <v>631</v>
      </c>
      <c r="D522" s="52" t="s">
        <v>113</v>
      </c>
      <c r="E522" s="52">
        <v>0.1</v>
      </c>
      <c r="F522" s="52" t="s">
        <v>44</v>
      </c>
      <c r="I522" s="52" t="s">
        <v>38</v>
      </c>
      <c r="J522" s="95" t="s">
        <v>632</v>
      </c>
      <c r="K522" s="77" t="s">
        <v>61</v>
      </c>
    </row>
    <row r="523" spans="1:11" ht="42.75" outlineLevel="1">
      <c r="B523" s="79" t="str">
        <f t="shared" si="19"/>
        <v>0605</v>
      </c>
      <c r="C523" s="80" t="s">
        <v>633</v>
      </c>
      <c r="D523" s="52" t="s">
        <v>155</v>
      </c>
      <c r="E523" s="52">
        <v>0.01</v>
      </c>
      <c r="F523" s="52" t="s">
        <v>355</v>
      </c>
      <c r="I523" s="52" t="s">
        <v>38</v>
      </c>
      <c r="J523" s="95" t="s">
        <v>634</v>
      </c>
      <c r="K523" s="77" t="s">
        <v>61</v>
      </c>
    </row>
    <row r="524" spans="1:11" ht="42.75" outlineLevel="1">
      <c r="B524" s="79" t="str">
        <f t="shared" si="19"/>
        <v>0606</v>
      </c>
      <c r="C524" s="80" t="s">
        <v>635</v>
      </c>
      <c r="D524" s="52" t="s">
        <v>155</v>
      </c>
      <c r="E524" s="52">
        <v>0.01</v>
      </c>
      <c r="F524" s="52" t="s">
        <v>336</v>
      </c>
      <c r="I524" s="52" t="s">
        <v>38</v>
      </c>
      <c r="J524" s="95" t="s">
        <v>636</v>
      </c>
      <c r="K524" s="77" t="s">
        <v>61</v>
      </c>
    </row>
    <row r="525" spans="1:11" outlineLevel="1">
      <c r="B525" s="79" t="str">
        <f t="shared" si="19"/>
        <v>0607</v>
      </c>
      <c r="C525" s="80" t="s">
        <v>637</v>
      </c>
      <c r="D525" s="52" t="s">
        <v>155</v>
      </c>
      <c r="E525" s="52">
        <v>1</v>
      </c>
      <c r="F525" s="52" t="s">
        <v>156</v>
      </c>
      <c r="I525" s="52" t="s">
        <v>38</v>
      </c>
      <c r="J525" s="95" t="s">
        <v>638</v>
      </c>
      <c r="K525" s="77" t="s">
        <v>61</v>
      </c>
    </row>
    <row r="526" spans="1:11" outlineLevel="1">
      <c r="B526" s="79" t="str">
        <f t="shared" si="19"/>
        <v>0608</v>
      </c>
      <c r="C526" s="80" t="s">
        <v>639</v>
      </c>
      <c r="D526" s="52" t="s">
        <v>113</v>
      </c>
      <c r="E526" s="52">
        <v>1</v>
      </c>
      <c r="F526" s="52" t="s">
        <v>640</v>
      </c>
      <c r="I526" s="52" t="s">
        <v>38</v>
      </c>
      <c r="J526" s="95" t="s">
        <v>641</v>
      </c>
      <c r="K526" s="77" t="s">
        <v>61</v>
      </c>
    </row>
    <row r="527" spans="1:11" outlineLevel="1">
      <c r="B527" s="79" t="str">
        <f t="shared" si="19"/>
        <v>0609</v>
      </c>
      <c r="C527" s="80" t="s">
        <v>642</v>
      </c>
      <c r="D527" s="52" t="s">
        <v>113</v>
      </c>
      <c r="E527" s="52">
        <v>1</v>
      </c>
      <c r="F527" s="52" t="s">
        <v>640</v>
      </c>
      <c r="I527" s="52" t="s">
        <v>38</v>
      </c>
      <c r="J527" s="95" t="s">
        <v>643</v>
      </c>
      <c r="K527" s="77" t="s">
        <v>61</v>
      </c>
    </row>
    <row r="528" spans="1:11" outlineLevel="1">
      <c r="B528" s="79" t="str">
        <f t="shared" si="19"/>
        <v>060A</v>
      </c>
      <c r="C528" s="80" t="s">
        <v>644</v>
      </c>
      <c r="D528" s="52" t="s">
        <v>113</v>
      </c>
      <c r="E528" s="52">
        <v>1</v>
      </c>
      <c r="F528" s="52" t="s">
        <v>645</v>
      </c>
      <c r="I528" s="52" t="s">
        <v>38</v>
      </c>
      <c r="J528" s="95" t="s">
        <v>646</v>
      </c>
      <c r="K528" s="77" t="s">
        <v>61</v>
      </c>
    </row>
    <row r="529" spans="2:11" outlineLevel="1">
      <c r="B529" s="79" t="str">
        <f t="shared" si="19"/>
        <v>060B</v>
      </c>
      <c r="C529" s="80" t="s">
        <v>647</v>
      </c>
      <c r="D529" s="52" t="s">
        <v>113</v>
      </c>
      <c r="E529" s="52">
        <v>0.1</v>
      </c>
      <c r="F529" s="52" t="s">
        <v>44</v>
      </c>
      <c r="I529" s="52" t="s">
        <v>38</v>
      </c>
      <c r="J529" s="95" t="s">
        <v>648</v>
      </c>
      <c r="K529" s="77" t="s">
        <v>61</v>
      </c>
    </row>
    <row r="530" spans="2:11" ht="42.75" outlineLevel="1">
      <c r="B530" s="79" t="str">
        <f t="shared" si="19"/>
        <v>060C</v>
      </c>
      <c r="C530" s="80" t="s">
        <v>649</v>
      </c>
      <c r="D530" s="52" t="s">
        <v>155</v>
      </c>
      <c r="E530" s="52">
        <v>0.01</v>
      </c>
      <c r="F530" s="52" t="s">
        <v>355</v>
      </c>
      <c r="I530" s="52" t="s">
        <v>38</v>
      </c>
      <c r="J530" s="95" t="s">
        <v>650</v>
      </c>
      <c r="K530" s="77" t="s">
        <v>61</v>
      </c>
    </row>
    <row r="531" spans="2:11" ht="42.75" outlineLevel="1">
      <c r="B531" s="79" t="str">
        <f t="shared" si="19"/>
        <v>060D</v>
      </c>
      <c r="C531" s="80" t="s">
        <v>651</v>
      </c>
      <c r="D531" s="52" t="s">
        <v>155</v>
      </c>
      <c r="E531" s="52">
        <v>0.01</v>
      </c>
      <c r="F531" s="52" t="s">
        <v>336</v>
      </c>
      <c r="I531" s="52" t="s">
        <v>38</v>
      </c>
      <c r="J531" s="95" t="s">
        <v>652</v>
      </c>
      <c r="K531" s="77" t="s">
        <v>61</v>
      </c>
    </row>
    <row r="532" spans="2:11" ht="28.5" outlineLevel="1">
      <c r="B532" s="79" t="str">
        <f t="shared" si="19"/>
        <v>060E</v>
      </c>
      <c r="C532" s="80" t="s">
        <v>653</v>
      </c>
      <c r="D532" s="52" t="s">
        <v>155</v>
      </c>
      <c r="E532" s="52">
        <v>1</v>
      </c>
      <c r="F532" s="52" t="s">
        <v>156</v>
      </c>
      <c r="I532" s="52" t="s">
        <v>38</v>
      </c>
      <c r="J532" s="95" t="s">
        <v>654</v>
      </c>
      <c r="K532" s="77" t="s">
        <v>61</v>
      </c>
    </row>
    <row r="533" spans="2:11" outlineLevel="1">
      <c r="B533" s="79" t="str">
        <f t="shared" si="19"/>
        <v>060F</v>
      </c>
      <c r="C533" s="80" t="s">
        <v>655</v>
      </c>
      <c r="D533" s="52" t="s">
        <v>113</v>
      </c>
      <c r="E533" s="52">
        <v>1</v>
      </c>
      <c r="F533" s="52" t="s">
        <v>640</v>
      </c>
      <c r="I533" s="52" t="s">
        <v>38</v>
      </c>
      <c r="J533" s="95" t="s">
        <v>656</v>
      </c>
      <c r="K533" s="77" t="s">
        <v>61</v>
      </c>
    </row>
    <row r="534" spans="2:11" outlineLevel="1">
      <c r="B534" s="79" t="str">
        <f t="shared" si="19"/>
        <v>0610</v>
      </c>
      <c r="C534" s="80" t="s">
        <v>657</v>
      </c>
      <c r="D534" s="52" t="s">
        <v>113</v>
      </c>
      <c r="E534" s="52">
        <v>1</v>
      </c>
      <c r="F534" s="52" t="s">
        <v>640</v>
      </c>
      <c r="I534" s="52" t="s">
        <v>38</v>
      </c>
      <c r="J534" s="95" t="s">
        <v>658</v>
      </c>
      <c r="K534" s="77" t="s">
        <v>61</v>
      </c>
    </row>
    <row r="535" spans="2:11" outlineLevel="1">
      <c r="B535" s="79" t="str">
        <f t="shared" si="19"/>
        <v>0611</v>
      </c>
      <c r="C535" s="80" t="s">
        <v>659</v>
      </c>
      <c r="D535" s="52" t="s">
        <v>113</v>
      </c>
      <c r="E535" s="52">
        <v>1</v>
      </c>
      <c r="F535" s="52" t="s">
        <v>645</v>
      </c>
      <c r="I535" s="52" t="s">
        <v>38</v>
      </c>
      <c r="J535" s="95" t="s">
        <v>660</v>
      </c>
      <c r="K535" s="77" t="s">
        <v>61</v>
      </c>
    </row>
    <row r="536" spans="2:11" outlineLevel="1">
      <c r="B536" s="79" t="str">
        <f t="shared" si="19"/>
        <v>0612</v>
      </c>
      <c r="C536" s="80" t="s">
        <v>661</v>
      </c>
      <c r="D536" s="52" t="s">
        <v>113</v>
      </c>
      <c r="E536" s="52">
        <v>0.1</v>
      </c>
      <c r="F536" s="52" t="s">
        <v>44</v>
      </c>
      <c r="I536" s="52" t="s">
        <v>38</v>
      </c>
      <c r="J536" s="95" t="s">
        <v>662</v>
      </c>
      <c r="K536" s="77" t="s">
        <v>61</v>
      </c>
    </row>
    <row r="537" spans="2:11" ht="42.75" outlineLevel="1">
      <c r="B537" s="79" t="str">
        <f t="shared" si="19"/>
        <v>0613</v>
      </c>
      <c r="C537" s="80" t="s">
        <v>663</v>
      </c>
      <c r="D537" s="52" t="s">
        <v>155</v>
      </c>
      <c r="E537" s="52">
        <v>0.01</v>
      </c>
      <c r="F537" s="52" t="s">
        <v>355</v>
      </c>
      <c r="I537" s="52" t="s">
        <v>38</v>
      </c>
      <c r="J537" s="95" t="s">
        <v>664</v>
      </c>
      <c r="K537" s="77" t="s">
        <v>61</v>
      </c>
    </row>
    <row r="538" spans="2:11" ht="42.75" outlineLevel="1">
      <c r="B538" s="79" t="str">
        <f t="shared" si="19"/>
        <v>0614</v>
      </c>
      <c r="C538" s="80" t="s">
        <v>665</v>
      </c>
      <c r="D538" s="52" t="s">
        <v>155</v>
      </c>
      <c r="E538" s="52">
        <v>0.01</v>
      </c>
      <c r="F538" s="52" t="s">
        <v>336</v>
      </c>
      <c r="I538" s="52" t="s">
        <v>38</v>
      </c>
      <c r="J538" s="95" t="s">
        <v>666</v>
      </c>
      <c r="K538" s="77" t="s">
        <v>61</v>
      </c>
    </row>
    <row r="539" spans="2:11" outlineLevel="1">
      <c r="B539" s="79" t="str">
        <f t="shared" si="19"/>
        <v>0615</v>
      </c>
      <c r="C539" s="80" t="s">
        <v>667</v>
      </c>
      <c r="D539" s="52" t="s">
        <v>155</v>
      </c>
      <c r="E539" s="52">
        <v>1</v>
      </c>
      <c r="F539" s="52" t="s">
        <v>156</v>
      </c>
      <c r="I539" s="52" t="s">
        <v>38</v>
      </c>
      <c r="J539" s="95" t="s">
        <v>668</v>
      </c>
      <c r="K539" s="77" t="s">
        <v>61</v>
      </c>
    </row>
    <row r="540" spans="2:11" outlineLevel="1">
      <c r="B540" s="79" t="str">
        <f t="shared" si="19"/>
        <v>0616</v>
      </c>
      <c r="C540" s="80" t="s">
        <v>669</v>
      </c>
      <c r="D540" s="52" t="s">
        <v>113</v>
      </c>
      <c r="E540" s="52">
        <v>1</v>
      </c>
      <c r="F540" s="52" t="s">
        <v>640</v>
      </c>
      <c r="I540" s="52" t="s">
        <v>38</v>
      </c>
      <c r="J540" s="95" t="s">
        <v>670</v>
      </c>
      <c r="K540" s="77" t="s">
        <v>61</v>
      </c>
    </row>
    <row r="541" spans="2:11" outlineLevel="1">
      <c r="B541" s="79" t="str">
        <f t="shared" si="19"/>
        <v>0617</v>
      </c>
      <c r="C541" s="80" t="s">
        <v>671</v>
      </c>
      <c r="D541" s="52" t="s">
        <v>113</v>
      </c>
      <c r="E541" s="52">
        <v>1</v>
      </c>
      <c r="F541" s="52" t="s">
        <v>640</v>
      </c>
      <c r="I541" s="52" t="s">
        <v>38</v>
      </c>
      <c r="J541" s="95" t="s">
        <v>672</v>
      </c>
      <c r="K541" s="77" t="s">
        <v>61</v>
      </c>
    </row>
    <row r="542" spans="2:11" outlineLevel="1">
      <c r="B542" s="79" t="str">
        <f t="shared" si="19"/>
        <v>0618</v>
      </c>
      <c r="C542" s="80" t="s">
        <v>673</v>
      </c>
      <c r="D542" s="52" t="s">
        <v>113</v>
      </c>
      <c r="E542" s="52">
        <v>1</v>
      </c>
      <c r="F542" s="52" t="s">
        <v>645</v>
      </c>
      <c r="I542" s="52" t="s">
        <v>38</v>
      </c>
      <c r="J542" s="95" t="s">
        <v>674</v>
      </c>
      <c r="K542" s="77" t="s">
        <v>61</v>
      </c>
    </row>
    <row r="543" spans="2:11" outlineLevel="1">
      <c r="B543" s="79" t="str">
        <f t="shared" si="19"/>
        <v>0619</v>
      </c>
      <c r="C543" s="80" t="s">
        <v>675</v>
      </c>
      <c r="D543" s="52" t="s">
        <v>113</v>
      </c>
      <c r="E543" s="52">
        <v>0.1</v>
      </c>
      <c r="F543" s="52" t="s">
        <v>44</v>
      </c>
      <c r="I543" s="52" t="s">
        <v>38</v>
      </c>
      <c r="J543" s="95" t="s">
        <v>676</v>
      </c>
      <c r="K543" s="77" t="s">
        <v>61</v>
      </c>
    </row>
    <row r="544" spans="2:11" ht="42.75" outlineLevel="1">
      <c r="B544" s="79" t="str">
        <f t="shared" si="19"/>
        <v>061A</v>
      </c>
      <c r="C544" s="80" t="s">
        <v>677</v>
      </c>
      <c r="D544" s="52" t="s">
        <v>155</v>
      </c>
      <c r="E544" s="52">
        <v>0.01</v>
      </c>
      <c r="F544" s="52" t="s">
        <v>355</v>
      </c>
      <c r="I544" s="52" t="s">
        <v>38</v>
      </c>
      <c r="J544" s="95" t="s">
        <v>678</v>
      </c>
      <c r="K544" s="77" t="s">
        <v>61</v>
      </c>
    </row>
    <row r="545" spans="2:11" ht="42.75" outlineLevel="1">
      <c r="B545" s="79" t="str">
        <f t="shared" si="19"/>
        <v>061B</v>
      </c>
      <c r="C545" s="80" t="s">
        <v>679</v>
      </c>
      <c r="D545" s="52" t="s">
        <v>155</v>
      </c>
      <c r="E545" s="52">
        <v>0.01</v>
      </c>
      <c r="F545" s="52" t="s">
        <v>336</v>
      </c>
      <c r="I545" s="52" t="s">
        <v>38</v>
      </c>
      <c r="J545" s="95" t="s">
        <v>680</v>
      </c>
      <c r="K545" s="77" t="s">
        <v>61</v>
      </c>
    </row>
    <row r="546" spans="2:11" outlineLevel="1">
      <c r="B546" s="79" t="str">
        <f t="shared" si="19"/>
        <v>061C</v>
      </c>
      <c r="C546" s="80" t="s">
        <v>681</v>
      </c>
      <c r="D546" s="52" t="s">
        <v>155</v>
      </c>
      <c r="E546" s="52">
        <v>1</v>
      </c>
      <c r="F546" s="52" t="s">
        <v>156</v>
      </c>
      <c r="I546" s="52" t="s">
        <v>38</v>
      </c>
      <c r="J546" s="95" t="s">
        <v>682</v>
      </c>
      <c r="K546" s="77" t="s">
        <v>61</v>
      </c>
    </row>
    <row r="547" spans="2:11" outlineLevel="1">
      <c r="B547" s="79" t="str">
        <f t="shared" si="19"/>
        <v>061D</v>
      </c>
      <c r="C547" s="80" t="s">
        <v>683</v>
      </c>
      <c r="D547" s="52" t="s">
        <v>113</v>
      </c>
      <c r="E547" s="52">
        <v>1</v>
      </c>
      <c r="F547" s="52" t="s">
        <v>640</v>
      </c>
      <c r="I547" s="52" t="s">
        <v>38</v>
      </c>
      <c r="J547" s="95" t="s">
        <v>684</v>
      </c>
      <c r="K547" s="77" t="s">
        <v>61</v>
      </c>
    </row>
    <row r="548" spans="2:11" outlineLevel="1">
      <c r="B548" s="79" t="str">
        <f t="shared" si="19"/>
        <v>061E</v>
      </c>
      <c r="C548" s="80" t="s">
        <v>685</v>
      </c>
      <c r="D548" s="52" t="s">
        <v>113</v>
      </c>
      <c r="E548" s="52">
        <v>1</v>
      </c>
      <c r="F548" s="52" t="s">
        <v>640</v>
      </c>
      <c r="I548" s="52" t="s">
        <v>38</v>
      </c>
      <c r="J548" s="95" t="s">
        <v>686</v>
      </c>
      <c r="K548" s="77" t="s">
        <v>61</v>
      </c>
    </row>
    <row r="549" spans="2:11" outlineLevel="1">
      <c r="B549" s="79" t="str">
        <f t="shared" si="19"/>
        <v>061F</v>
      </c>
      <c r="C549" s="80" t="s">
        <v>687</v>
      </c>
      <c r="D549" s="52" t="s">
        <v>113</v>
      </c>
      <c r="E549" s="52">
        <v>1</v>
      </c>
      <c r="F549" s="52" t="s">
        <v>645</v>
      </c>
      <c r="I549" s="52" t="s">
        <v>38</v>
      </c>
      <c r="J549" s="95" t="s">
        <v>688</v>
      </c>
      <c r="K549" s="77" t="s">
        <v>61</v>
      </c>
    </row>
    <row r="550" spans="2:11" outlineLevel="1">
      <c r="B550" s="79" t="str">
        <f t="shared" si="19"/>
        <v>0620</v>
      </c>
      <c r="C550" s="80" t="s">
        <v>689</v>
      </c>
      <c r="D550" s="52" t="s">
        <v>113</v>
      </c>
      <c r="E550" s="52">
        <v>0.1</v>
      </c>
      <c r="F550" s="52" t="s">
        <v>44</v>
      </c>
      <c r="I550" s="52" t="s">
        <v>38</v>
      </c>
      <c r="J550" s="95" t="s">
        <v>690</v>
      </c>
      <c r="K550" s="77" t="s">
        <v>61</v>
      </c>
    </row>
    <row r="551" spans="2:11" ht="42.75" outlineLevel="1">
      <c r="B551" s="79" t="str">
        <f t="shared" si="19"/>
        <v>0621</v>
      </c>
      <c r="C551" s="80" t="s">
        <v>691</v>
      </c>
      <c r="D551" s="52" t="s">
        <v>155</v>
      </c>
      <c r="E551" s="52">
        <v>0.01</v>
      </c>
      <c r="F551" s="52" t="s">
        <v>355</v>
      </c>
      <c r="I551" s="52" t="s">
        <v>38</v>
      </c>
      <c r="J551" s="95" t="s">
        <v>692</v>
      </c>
      <c r="K551" s="77" t="s">
        <v>61</v>
      </c>
    </row>
    <row r="552" spans="2:11" ht="42.75" outlineLevel="1">
      <c r="B552" s="79" t="str">
        <f t="shared" si="19"/>
        <v>0622</v>
      </c>
      <c r="C552" s="80" t="s">
        <v>693</v>
      </c>
      <c r="D552" s="52" t="s">
        <v>155</v>
      </c>
      <c r="E552" s="52">
        <v>0.01</v>
      </c>
      <c r="F552" s="52" t="s">
        <v>336</v>
      </c>
      <c r="I552" s="52" t="s">
        <v>38</v>
      </c>
      <c r="J552" s="95" t="s">
        <v>694</v>
      </c>
      <c r="K552" s="77" t="s">
        <v>61</v>
      </c>
    </row>
    <row r="553" spans="2:11" outlineLevel="1">
      <c r="B553" s="79" t="str">
        <f t="shared" si="19"/>
        <v>0623</v>
      </c>
      <c r="C553" s="80" t="s">
        <v>695</v>
      </c>
      <c r="D553" s="52" t="s">
        <v>155</v>
      </c>
      <c r="E553" s="52">
        <v>1</v>
      </c>
      <c r="F553" s="52" t="s">
        <v>156</v>
      </c>
      <c r="I553" s="52" t="s">
        <v>38</v>
      </c>
      <c r="J553" s="95" t="s">
        <v>696</v>
      </c>
      <c r="K553" s="77" t="s">
        <v>61</v>
      </c>
    </row>
    <row r="554" spans="2:11" outlineLevel="1">
      <c r="B554" s="79" t="str">
        <f t="shared" si="19"/>
        <v>0624</v>
      </c>
      <c r="C554" s="80" t="s">
        <v>697</v>
      </c>
      <c r="D554" s="52" t="s">
        <v>113</v>
      </c>
      <c r="E554" s="52">
        <v>1</v>
      </c>
      <c r="F554" s="52" t="s">
        <v>640</v>
      </c>
      <c r="I554" s="52" t="s">
        <v>38</v>
      </c>
      <c r="J554" s="95" t="s">
        <v>698</v>
      </c>
      <c r="K554" s="77" t="s">
        <v>61</v>
      </c>
    </row>
    <row r="555" spans="2:11" outlineLevel="1">
      <c r="B555" s="79" t="str">
        <f t="shared" si="19"/>
        <v>0625</v>
      </c>
      <c r="C555" s="80" t="s">
        <v>699</v>
      </c>
      <c r="D555" s="52" t="s">
        <v>113</v>
      </c>
      <c r="E555" s="52">
        <v>1</v>
      </c>
      <c r="F555" s="52" t="s">
        <v>640</v>
      </c>
      <c r="I555" s="52" t="s">
        <v>38</v>
      </c>
      <c r="J555" s="95" t="s">
        <v>700</v>
      </c>
      <c r="K555" s="77" t="s">
        <v>61</v>
      </c>
    </row>
    <row r="556" spans="2:11" outlineLevel="1">
      <c r="B556" s="79" t="str">
        <f t="shared" si="19"/>
        <v>0626</v>
      </c>
      <c r="C556" s="80" t="s">
        <v>701</v>
      </c>
      <c r="D556" s="52" t="s">
        <v>113</v>
      </c>
      <c r="E556" s="52">
        <v>1</v>
      </c>
      <c r="F556" s="52" t="s">
        <v>645</v>
      </c>
      <c r="I556" s="52" t="s">
        <v>38</v>
      </c>
      <c r="J556" s="95" t="s">
        <v>702</v>
      </c>
      <c r="K556" s="77" t="s">
        <v>61</v>
      </c>
    </row>
    <row r="557" spans="2:11" outlineLevel="1">
      <c r="B557" s="79" t="str">
        <f t="shared" si="19"/>
        <v>0627</v>
      </c>
      <c r="C557" s="80" t="s">
        <v>703</v>
      </c>
      <c r="D557" s="52" t="s">
        <v>113</v>
      </c>
      <c r="E557" s="52">
        <v>0.1</v>
      </c>
      <c r="F557" s="52" t="s">
        <v>44</v>
      </c>
      <c r="I557" s="52" t="s">
        <v>38</v>
      </c>
      <c r="J557" s="95" t="s">
        <v>704</v>
      </c>
      <c r="K557" s="77" t="s">
        <v>61</v>
      </c>
    </row>
    <row r="558" spans="2:11" ht="42.75" outlineLevel="1">
      <c r="B558" s="79" t="str">
        <f t="shared" si="19"/>
        <v>0628</v>
      </c>
      <c r="C558" s="80" t="s">
        <v>705</v>
      </c>
      <c r="D558" s="52" t="s">
        <v>155</v>
      </c>
      <c r="E558" s="52">
        <v>0.01</v>
      </c>
      <c r="F558" s="52" t="s">
        <v>355</v>
      </c>
      <c r="I558" s="52" t="s">
        <v>38</v>
      </c>
      <c r="J558" s="95" t="s">
        <v>706</v>
      </c>
      <c r="K558" s="77" t="s">
        <v>61</v>
      </c>
    </row>
    <row r="559" spans="2:11" ht="42.75" outlineLevel="1">
      <c r="B559" s="79" t="str">
        <f t="shared" si="19"/>
        <v>0629</v>
      </c>
      <c r="C559" s="80" t="s">
        <v>707</v>
      </c>
      <c r="D559" s="52" t="s">
        <v>155</v>
      </c>
      <c r="E559" s="52">
        <v>0.01</v>
      </c>
      <c r="F559" s="52" t="s">
        <v>336</v>
      </c>
      <c r="I559" s="52" t="s">
        <v>38</v>
      </c>
      <c r="J559" s="95" t="s">
        <v>708</v>
      </c>
      <c r="K559" s="77" t="s">
        <v>61</v>
      </c>
    </row>
    <row r="560" spans="2:11" outlineLevel="1">
      <c r="B560" s="79" t="str">
        <f t="shared" si="19"/>
        <v>062A</v>
      </c>
      <c r="C560" s="80" t="s">
        <v>709</v>
      </c>
      <c r="D560" s="52" t="s">
        <v>155</v>
      </c>
      <c r="E560" s="52">
        <v>1</v>
      </c>
      <c r="F560" s="52" t="s">
        <v>156</v>
      </c>
      <c r="I560" s="52" t="s">
        <v>38</v>
      </c>
      <c r="J560" s="95" t="s">
        <v>710</v>
      </c>
      <c r="K560" s="77" t="s">
        <v>61</v>
      </c>
    </row>
    <row r="561" spans="2:11" outlineLevel="1">
      <c r="B561" s="79" t="str">
        <f t="shared" si="19"/>
        <v>062B</v>
      </c>
      <c r="C561" s="80" t="s">
        <v>711</v>
      </c>
      <c r="D561" s="52" t="s">
        <v>113</v>
      </c>
      <c r="E561" s="52">
        <v>1</v>
      </c>
      <c r="F561" s="52" t="s">
        <v>640</v>
      </c>
      <c r="I561" s="52" t="s">
        <v>38</v>
      </c>
      <c r="J561" s="95" t="s">
        <v>712</v>
      </c>
      <c r="K561" s="77" t="s">
        <v>61</v>
      </c>
    </row>
    <row r="562" spans="2:11" outlineLevel="1">
      <c r="B562" s="79" t="str">
        <f t="shared" si="19"/>
        <v>062C</v>
      </c>
      <c r="C562" s="80" t="s">
        <v>713</v>
      </c>
      <c r="D562" s="52" t="s">
        <v>113</v>
      </c>
      <c r="E562" s="52">
        <v>1</v>
      </c>
      <c r="F562" s="52" t="s">
        <v>640</v>
      </c>
      <c r="I562" s="52" t="s">
        <v>38</v>
      </c>
      <c r="J562" s="95" t="s">
        <v>714</v>
      </c>
      <c r="K562" s="77" t="s">
        <v>61</v>
      </c>
    </row>
    <row r="563" spans="2:11" outlineLevel="1">
      <c r="B563" s="79" t="str">
        <f t="shared" si="19"/>
        <v>062D</v>
      </c>
      <c r="C563" s="80" t="s">
        <v>715</v>
      </c>
      <c r="D563" s="52" t="s">
        <v>113</v>
      </c>
      <c r="E563" s="52">
        <v>1</v>
      </c>
      <c r="F563" s="52" t="s">
        <v>645</v>
      </c>
      <c r="I563" s="52" t="s">
        <v>38</v>
      </c>
      <c r="J563" s="95" t="s">
        <v>716</v>
      </c>
      <c r="K563" s="77" t="s">
        <v>61</v>
      </c>
    </row>
    <row r="564" spans="2:11" outlineLevel="1">
      <c r="B564" s="79" t="str">
        <f t="shared" si="19"/>
        <v>062E</v>
      </c>
      <c r="C564" s="80" t="s">
        <v>717</v>
      </c>
      <c r="D564" s="52" t="s">
        <v>113</v>
      </c>
      <c r="E564" s="52">
        <v>0.1</v>
      </c>
      <c r="F564" s="52" t="s">
        <v>44</v>
      </c>
      <c r="I564" s="52" t="s">
        <v>38</v>
      </c>
      <c r="J564" s="95" t="s">
        <v>718</v>
      </c>
      <c r="K564" s="77" t="s">
        <v>61</v>
      </c>
    </row>
    <row r="565" spans="2:11" ht="42.75" outlineLevel="1">
      <c r="B565" s="79" t="str">
        <f t="shared" si="19"/>
        <v>062F</v>
      </c>
      <c r="C565" s="80" t="s">
        <v>719</v>
      </c>
      <c r="D565" s="52" t="s">
        <v>155</v>
      </c>
      <c r="E565" s="52">
        <v>0.01</v>
      </c>
      <c r="F565" s="52" t="s">
        <v>355</v>
      </c>
      <c r="I565" s="52" t="s">
        <v>38</v>
      </c>
      <c r="J565" s="95" t="s">
        <v>720</v>
      </c>
      <c r="K565" s="77" t="s">
        <v>61</v>
      </c>
    </row>
    <row r="566" spans="2:11" ht="42.75" outlineLevel="1">
      <c r="B566" s="79" t="str">
        <f t="shared" si="19"/>
        <v>0630</v>
      </c>
      <c r="C566" s="80" t="s">
        <v>721</v>
      </c>
      <c r="D566" s="52" t="s">
        <v>155</v>
      </c>
      <c r="E566" s="52">
        <v>0.01</v>
      </c>
      <c r="F566" s="52" t="s">
        <v>336</v>
      </c>
      <c r="I566" s="52" t="s">
        <v>38</v>
      </c>
      <c r="J566" s="95" t="s">
        <v>722</v>
      </c>
      <c r="K566" s="77" t="s">
        <v>61</v>
      </c>
    </row>
    <row r="567" spans="2:11" outlineLevel="1">
      <c r="B567" s="79" t="str">
        <f t="shared" si="19"/>
        <v>0631</v>
      </c>
      <c r="C567" s="80" t="s">
        <v>723</v>
      </c>
      <c r="D567" s="52" t="s">
        <v>155</v>
      </c>
      <c r="E567" s="52">
        <v>1</v>
      </c>
      <c r="F567" s="52" t="s">
        <v>156</v>
      </c>
      <c r="I567" s="52" t="s">
        <v>38</v>
      </c>
      <c r="J567" s="95" t="s">
        <v>724</v>
      </c>
      <c r="K567" s="77" t="s">
        <v>61</v>
      </c>
    </row>
    <row r="568" spans="2:11" outlineLevel="1">
      <c r="B568" s="79" t="str">
        <f t="shared" si="19"/>
        <v>0632</v>
      </c>
      <c r="C568" s="80" t="s">
        <v>725</v>
      </c>
      <c r="D568" s="52" t="s">
        <v>113</v>
      </c>
      <c r="E568" s="52">
        <v>1</v>
      </c>
      <c r="F568" s="52" t="s">
        <v>640</v>
      </c>
      <c r="I568" s="52" t="s">
        <v>38</v>
      </c>
      <c r="J568" s="95" t="s">
        <v>726</v>
      </c>
      <c r="K568" s="77" t="s">
        <v>61</v>
      </c>
    </row>
    <row r="569" spans="2:11" outlineLevel="1">
      <c r="B569" s="79" t="str">
        <f t="shared" si="19"/>
        <v>0633</v>
      </c>
      <c r="C569" s="80" t="s">
        <v>727</v>
      </c>
      <c r="D569" s="52" t="s">
        <v>113</v>
      </c>
      <c r="E569" s="52">
        <v>1</v>
      </c>
      <c r="F569" s="52" t="s">
        <v>640</v>
      </c>
      <c r="I569" s="52" t="s">
        <v>38</v>
      </c>
      <c r="J569" s="95" t="s">
        <v>728</v>
      </c>
      <c r="K569" s="77" t="s">
        <v>61</v>
      </c>
    </row>
    <row r="570" spans="2:11" outlineLevel="1">
      <c r="B570" s="79" t="str">
        <f t="shared" si="19"/>
        <v>0634</v>
      </c>
      <c r="C570" s="80" t="s">
        <v>729</v>
      </c>
      <c r="D570" s="52" t="s">
        <v>113</v>
      </c>
      <c r="E570" s="52">
        <v>1</v>
      </c>
      <c r="F570" s="52" t="s">
        <v>645</v>
      </c>
      <c r="I570" s="52" t="s">
        <v>38</v>
      </c>
      <c r="J570" s="95" t="s">
        <v>730</v>
      </c>
      <c r="K570" s="77" t="s">
        <v>61</v>
      </c>
    </row>
    <row r="571" spans="2:11" outlineLevel="1">
      <c r="B571" s="79" t="str">
        <f t="shared" si="19"/>
        <v>0635</v>
      </c>
      <c r="C571" s="80" t="s">
        <v>731</v>
      </c>
      <c r="D571" s="52" t="s">
        <v>113</v>
      </c>
      <c r="E571" s="52">
        <v>0.1</v>
      </c>
      <c r="F571" s="52" t="s">
        <v>44</v>
      </c>
      <c r="I571" s="52" t="s">
        <v>38</v>
      </c>
      <c r="J571" s="95" t="s">
        <v>732</v>
      </c>
      <c r="K571" s="77" t="s">
        <v>61</v>
      </c>
    </row>
    <row r="572" spans="2:11" ht="42.75" outlineLevel="1">
      <c r="B572" s="79" t="str">
        <f t="shared" si="19"/>
        <v>0636</v>
      </c>
      <c r="C572" s="80" t="s">
        <v>733</v>
      </c>
      <c r="D572" s="52" t="s">
        <v>155</v>
      </c>
      <c r="E572" s="52">
        <v>0.01</v>
      </c>
      <c r="F572" s="52" t="s">
        <v>355</v>
      </c>
      <c r="I572" s="52" t="s">
        <v>38</v>
      </c>
      <c r="J572" s="95" t="s">
        <v>734</v>
      </c>
      <c r="K572" s="77" t="s">
        <v>61</v>
      </c>
    </row>
    <row r="573" spans="2:11" ht="42.75" outlineLevel="1">
      <c r="B573" s="79" t="str">
        <f t="shared" si="19"/>
        <v>0637</v>
      </c>
      <c r="C573" s="80" t="s">
        <v>735</v>
      </c>
      <c r="D573" s="52" t="s">
        <v>155</v>
      </c>
      <c r="E573" s="52">
        <v>0.01</v>
      </c>
      <c r="F573" s="52" t="s">
        <v>336</v>
      </c>
      <c r="I573" s="52" t="s">
        <v>38</v>
      </c>
      <c r="J573" s="95" t="s">
        <v>736</v>
      </c>
      <c r="K573" s="77" t="s">
        <v>61</v>
      </c>
    </row>
    <row r="574" spans="2:11" outlineLevel="1">
      <c r="B574" s="79" t="str">
        <f t="shared" si="19"/>
        <v>0638</v>
      </c>
      <c r="C574" s="80" t="s">
        <v>737</v>
      </c>
      <c r="D574" s="52" t="s">
        <v>155</v>
      </c>
      <c r="E574" s="52">
        <v>1</v>
      </c>
      <c r="F574" s="52" t="s">
        <v>156</v>
      </c>
      <c r="I574" s="52" t="s">
        <v>38</v>
      </c>
      <c r="J574" s="95" t="s">
        <v>738</v>
      </c>
      <c r="K574" s="77" t="s">
        <v>61</v>
      </c>
    </row>
    <row r="575" spans="2:11" outlineLevel="1">
      <c r="B575" s="79" t="str">
        <f t="shared" si="19"/>
        <v>0639</v>
      </c>
      <c r="C575" s="80" t="s">
        <v>739</v>
      </c>
      <c r="D575" s="52" t="s">
        <v>113</v>
      </c>
      <c r="E575" s="52">
        <v>1</v>
      </c>
      <c r="F575" s="52" t="s">
        <v>640</v>
      </c>
      <c r="I575" s="52" t="s">
        <v>38</v>
      </c>
      <c r="J575" s="95" t="s">
        <v>740</v>
      </c>
      <c r="K575" s="77" t="s">
        <v>61</v>
      </c>
    </row>
    <row r="576" spans="2:11" outlineLevel="1">
      <c r="B576" s="79" t="str">
        <f t="shared" si="19"/>
        <v>063A</v>
      </c>
      <c r="C576" s="80" t="s">
        <v>741</v>
      </c>
      <c r="D576" s="52" t="s">
        <v>113</v>
      </c>
      <c r="E576" s="52">
        <v>1</v>
      </c>
      <c r="F576" s="52" t="s">
        <v>640</v>
      </c>
      <c r="I576" s="52" t="s">
        <v>38</v>
      </c>
      <c r="J576" s="95" t="s">
        <v>742</v>
      </c>
      <c r="K576" s="77" t="s">
        <v>61</v>
      </c>
    </row>
    <row r="577" spans="2:11" outlineLevel="1">
      <c r="B577" s="79" t="str">
        <f t="shared" si="19"/>
        <v>063B</v>
      </c>
      <c r="C577" s="80" t="s">
        <v>743</v>
      </c>
      <c r="D577" s="52" t="s">
        <v>113</v>
      </c>
      <c r="E577" s="52">
        <v>1</v>
      </c>
      <c r="F577" s="52" t="s">
        <v>645</v>
      </c>
      <c r="I577" s="52" t="s">
        <v>38</v>
      </c>
      <c r="J577" s="95" t="s">
        <v>744</v>
      </c>
      <c r="K577" s="77" t="s">
        <v>61</v>
      </c>
    </row>
    <row r="578" spans="2:11" hidden="1" outlineLevel="1">
      <c r="B578" s="79" t="str">
        <f t="shared" si="19"/>
        <v>063C</v>
      </c>
      <c r="K578" s="6"/>
    </row>
    <row r="579" spans="2:11" hidden="1" outlineLevel="1">
      <c r="B579" s="79" t="str">
        <f t="shared" si="19"/>
        <v>063D</v>
      </c>
      <c r="K579" s="6"/>
    </row>
    <row r="580" spans="2:11" hidden="1" outlineLevel="1">
      <c r="B580" s="79" t="str">
        <f t="shared" si="19"/>
        <v>063E</v>
      </c>
      <c r="K580" s="6"/>
    </row>
    <row r="581" spans="2:11" hidden="1" outlineLevel="1">
      <c r="B581" s="79" t="str">
        <f t="shared" si="19"/>
        <v>063F</v>
      </c>
      <c r="K581" s="6"/>
    </row>
    <row r="582" spans="2:11" outlineLevel="1">
      <c r="B582" s="79" t="str">
        <f t="shared" si="19"/>
        <v>0640</v>
      </c>
      <c r="C582" s="174" t="s">
        <v>745</v>
      </c>
      <c r="D582" s="177" t="s">
        <v>59</v>
      </c>
      <c r="E582" s="177"/>
      <c r="F582" s="177"/>
      <c r="G582" s="177"/>
      <c r="H582" s="177"/>
      <c r="I582" s="177" t="s">
        <v>38</v>
      </c>
      <c r="J582" s="202" t="s">
        <v>331</v>
      </c>
      <c r="K582" s="216" t="s">
        <v>61</v>
      </c>
    </row>
    <row r="583" spans="2:11" hidden="1" outlineLevel="1">
      <c r="B583" s="79" t="str">
        <f t="shared" si="19"/>
        <v>0641</v>
      </c>
      <c r="C583" s="174"/>
      <c r="D583" s="177"/>
      <c r="E583" s="177"/>
      <c r="F583" s="177"/>
      <c r="G583" s="177"/>
      <c r="H583" s="177"/>
      <c r="I583" s="177"/>
      <c r="J583" s="202"/>
      <c r="K583" s="216"/>
    </row>
    <row r="584" spans="2:11" hidden="1" outlineLevel="1">
      <c r="B584" s="79" t="str">
        <f t="shared" ref="B584:B613" si="20">DEC2HEX(1536+ROW()-ROW($B$518),4)</f>
        <v>0642</v>
      </c>
      <c r="C584" s="174"/>
      <c r="D584" s="177"/>
      <c r="E584" s="177"/>
      <c r="F584" s="177"/>
      <c r="G584" s="177"/>
      <c r="H584" s="177"/>
      <c r="I584" s="177"/>
      <c r="J584" s="202"/>
      <c r="K584" s="216"/>
    </row>
    <row r="585" spans="2:11" ht="21" hidden="1" customHeight="1" outlineLevel="1">
      <c r="B585" s="79" t="str">
        <f t="shared" si="20"/>
        <v>0643</v>
      </c>
      <c r="C585" s="174"/>
      <c r="D585" s="177"/>
      <c r="E585" s="177"/>
      <c r="F585" s="177"/>
      <c r="G585" s="177"/>
      <c r="H585" s="177"/>
      <c r="I585" s="177"/>
      <c r="J585" s="202"/>
      <c r="K585" s="216"/>
    </row>
    <row r="586" spans="2:11" outlineLevel="1">
      <c r="B586" s="79" t="str">
        <f t="shared" si="20"/>
        <v>0644</v>
      </c>
      <c r="C586" s="80" t="s">
        <v>746</v>
      </c>
      <c r="D586" s="52" t="s">
        <v>113</v>
      </c>
      <c r="E586" s="52">
        <v>0.1</v>
      </c>
      <c r="F586" s="52" t="s">
        <v>44</v>
      </c>
      <c r="I586" s="52" t="s">
        <v>38</v>
      </c>
      <c r="J586" s="95" t="s">
        <v>747</v>
      </c>
      <c r="K586" s="77" t="s">
        <v>61</v>
      </c>
    </row>
    <row r="587" spans="2:11" ht="42.75" outlineLevel="1">
      <c r="B587" s="79" t="str">
        <f t="shared" si="20"/>
        <v>0645</v>
      </c>
      <c r="C587" s="80" t="s">
        <v>748</v>
      </c>
      <c r="D587" s="52" t="s">
        <v>155</v>
      </c>
      <c r="E587" s="52">
        <v>0.01</v>
      </c>
      <c r="F587" s="52" t="s">
        <v>355</v>
      </c>
      <c r="I587" s="52" t="s">
        <v>38</v>
      </c>
      <c r="J587" s="95" t="s">
        <v>749</v>
      </c>
      <c r="K587" s="77" t="s">
        <v>61</v>
      </c>
    </row>
    <row r="588" spans="2:11" ht="42.75" outlineLevel="1">
      <c r="B588" s="79" t="str">
        <f t="shared" si="20"/>
        <v>0646</v>
      </c>
      <c r="C588" s="80" t="s">
        <v>750</v>
      </c>
      <c r="D588" s="52" t="s">
        <v>155</v>
      </c>
      <c r="E588" s="52">
        <v>0.01</v>
      </c>
      <c r="F588" s="52" t="s">
        <v>336</v>
      </c>
      <c r="I588" s="52" t="s">
        <v>38</v>
      </c>
      <c r="J588" s="95" t="s">
        <v>751</v>
      </c>
      <c r="K588" s="77" t="s">
        <v>61</v>
      </c>
    </row>
    <row r="589" spans="2:11" outlineLevel="1">
      <c r="B589" s="79" t="str">
        <f t="shared" si="20"/>
        <v>0647</v>
      </c>
      <c r="C589" s="80" t="s">
        <v>752</v>
      </c>
      <c r="D589" s="52" t="s">
        <v>155</v>
      </c>
      <c r="E589" s="52">
        <v>1</v>
      </c>
      <c r="F589" s="52" t="s">
        <v>156</v>
      </c>
      <c r="I589" s="52" t="s">
        <v>38</v>
      </c>
      <c r="J589" s="95" t="s">
        <v>753</v>
      </c>
      <c r="K589" s="77" t="s">
        <v>61</v>
      </c>
    </row>
    <row r="590" spans="2:11" outlineLevel="1">
      <c r="B590" s="79" t="str">
        <f t="shared" si="20"/>
        <v>0648</v>
      </c>
      <c r="C590" s="80" t="s">
        <v>754</v>
      </c>
      <c r="D590" s="52" t="s">
        <v>113</v>
      </c>
      <c r="E590" s="52">
        <v>1</v>
      </c>
      <c r="F590" s="52" t="s">
        <v>640</v>
      </c>
      <c r="I590" s="52" t="s">
        <v>38</v>
      </c>
      <c r="J590" s="95" t="s">
        <v>755</v>
      </c>
      <c r="K590" s="77" t="s">
        <v>61</v>
      </c>
    </row>
    <row r="591" spans="2:11" outlineLevel="1">
      <c r="B591" s="79" t="str">
        <f t="shared" si="20"/>
        <v>0649</v>
      </c>
      <c r="C591" s="80" t="s">
        <v>756</v>
      </c>
      <c r="D591" s="52" t="s">
        <v>113</v>
      </c>
      <c r="E591" s="52">
        <v>1</v>
      </c>
      <c r="F591" s="52" t="s">
        <v>640</v>
      </c>
      <c r="I591" s="52" t="s">
        <v>38</v>
      </c>
      <c r="J591" s="95" t="s">
        <v>757</v>
      </c>
      <c r="K591" s="77" t="s">
        <v>61</v>
      </c>
    </row>
    <row r="592" spans="2:11" outlineLevel="1">
      <c r="B592" s="79" t="str">
        <f t="shared" si="20"/>
        <v>064A</v>
      </c>
      <c r="C592" s="80" t="s">
        <v>758</v>
      </c>
      <c r="D592" s="52" t="s">
        <v>113</v>
      </c>
      <c r="E592" s="52">
        <v>1</v>
      </c>
      <c r="F592" s="52" t="s">
        <v>645</v>
      </c>
      <c r="I592" s="52" t="s">
        <v>38</v>
      </c>
      <c r="J592" s="95" t="s">
        <v>759</v>
      </c>
      <c r="K592" s="77" t="s">
        <v>61</v>
      </c>
    </row>
    <row r="593" spans="2:11" outlineLevel="1">
      <c r="B593" s="79" t="str">
        <f t="shared" si="20"/>
        <v>064B</v>
      </c>
      <c r="C593" s="80" t="s">
        <v>760</v>
      </c>
      <c r="D593" s="52" t="s">
        <v>113</v>
      </c>
      <c r="E593" s="52">
        <v>0.1</v>
      </c>
      <c r="F593" s="52" t="s">
        <v>44</v>
      </c>
      <c r="I593" s="52" t="s">
        <v>38</v>
      </c>
      <c r="J593" s="95" t="s">
        <v>761</v>
      </c>
      <c r="K593" s="77" t="s">
        <v>61</v>
      </c>
    </row>
    <row r="594" spans="2:11" ht="42.75" outlineLevel="1">
      <c r="B594" s="79" t="str">
        <f t="shared" si="20"/>
        <v>064C</v>
      </c>
      <c r="C594" s="80" t="s">
        <v>762</v>
      </c>
      <c r="D594" s="52" t="s">
        <v>155</v>
      </c>
      <c r="E594" s="52">
        <v>0.01</v>
      </c>
      <c r="F594" s="52" t="s">
        <v>355</v>
      </c>
      <c r="I594" s="52" t="s">
        <v>38</v>
      </c>
      <c r="J594" s="95" t="s">
        <v>763</v>
      </c>
      <c r="K594" s="77" t="s">
        <v>61</v>
      </c>
    </row>
    <row r="595" spans="2:11" ht="42.75" outlineLevel="1">
      <c r="B595" s="79" t="str">
        <f t="shared" si="20"/>
        <v>064D</v>
      </c>
      <c r="C595" s="80" t="s">
        <v>764</v>
      </c>
      <c r="D595" s="52" t="s">
        <v>155</v>
      </c>
      <c r="E595" s="52">
        <v>0.01</v>
      </c>
      <c r="F595" s="52" t="s">
        <v>336</v>
      </c>
      <c r="I595" s="52" t="s">
        <v>38</v>
      </c>
      <c r="J595" s="95" t="s">
        <v>765</v>
      </c>
      <c r="K595" s="77" t="s">
        <v>61</v>
      </c>
    </row>
    <row r="596" spans="2:11" outlineLevel="1">
      <c r="B596" s="79" t="str">
        <f t="shared" si="20"/>
        <v>064E</v>
      </c>
      <c r="C596" s="80" t="s">
        <v>766</v>
      </c>
      <c r="D596" s="52" t="s">
        <v>155</v>
      </c>
      <c r="E596" s="52">
        <v>1</v>
      </c>
      <c r="F596" s="52" t="s">
        <v>156</v>
      </c>
      <c r="I596" s="52" t="s">
        <v>38</v>
      </c>
      <c r="J596" s="95" t="s">
        <v>767</v>
      </c>
      <c r="K596" s="77" t="s">
        <v>61</v>
      </c>
    </row>
    <row r="597" spans="2:11" outlineLevel="1">
      <c r="B597" s="79" t="str">
        <f t="shared" si="20"/>
        <v>064F</v>
      </c>
      <c r="C597" s="80" t="s">
        <v>768</v>
      </c>
      <c r="D597" s="52" t="s">
        <v>113</v>
      </c>
      <c r="E597" s="52">
        <v>1</v>
      </c>
      <c r="F597" s="52" t="s">
        <v>640</v>
      </c>
      <c r="I597" s="52" t="s">
        <v>38</v>
      </c>
      <c r="J597" s="95" t="s">
        <v>769</v>
      </c>
      <c r="K597" s="77" t="s">
        <v>61</v>
      </c>
    </row>
    <row r="598" spans="2:11" outlineLevel="1">
      <c r="B598" s="79" t="str">
        <f t="shared" si="20"/>
        <v>0650</v>
      </c>
      <c r="C598" s="80" t="s">
        <v>770</v>
      </c>
      <c r="D598" s="52" t="s">
        <v>113</v>
      </c>
      <c r="E598" s="52">
        <v>1</v>
      </c>
      <c r="F598" s="52" t="s">
        <v>640</v>
      </c>
      <c r="I598" s="52" t="s">
        <v>38</v>
      </c>
      <c r="J598" s="95" t="s">
        <v>771</v>
      </c>
      <c r="K598" s="77" t="s">
        <v>61</v>
      </c>
    </row>
    <row r="599" spans="2:11" outlineLevel="1">
      <c r="B599" s="79" t="str">
        <f t="shared" si="20"/>
        <v>0651</v>
      </c>
      <c r="C599" s="80" t="s">
        <v>772</v>
      </c>
      <c r="D599" s="52" t="s">
        <v>113</v>
      </c>
      <c r="E599" s="52">
        <v>1</v>
      </c>
      <c r="F599" s="52" t="s">
        <v>645</v>
      </c>
      <c r="I599" s="52" t="s">
        <v>38</v>
      </c>
      <c r="J599" s="95" t="s">
        <v>773</v>
      </c>
      <c r="K599" s="77" t="s">
        <v>61</v>
      </c>
    </row>
    <row r="600" spans="2:11" outlineLevel="1">
      <c r="B600" s="79" t="str">
        <f t="shared" si="20"/>
        <v>0652</v>
      </c>
      <c r="C600" s="80" t="s">
        <v>774</v>
      </c>
      <c r="D600" s="52" t="s">
        <v>113</v>
      </c>
      <c r="E600" s="52">
        <v>0.1</v>
      </c>
      <c r="F600" s="52" t="s">
        <v>44</v>
      </c>
      <c r="I600" s="52" t="s">
        <v>38</v>
      </c>
      <c r="J600" s="95" t="s">
        <v>775</v>
      </c>
      <c r="K600" s="77" t="s">
        <v>61</v>
      </c>
    </row>
    <row r="601" spans="2:11" ht="42.75" outlineLevel="1">
      <c r="B601" s="79" t="str">
        <f t="shared" si="20"/>
        <v>0653</v>
      </c>
      <c r="C601" s="80" t="s">
        <v>776</v>
      </c>
      <c r="D601" s="52" t="s">
        <v>155</v>
      </c>
      <c r="E601" s="52">
        <v>0.01</v>
      </c>
      <c r="F601" s="52" t="s">
        <v>355</v>
      </c>
      <c r="I601" s="52" t="s">
        <v>38</v>
      </c>
      <c r="J601" s="95" t="s">
        <v>777</v>
      </c>
      <c r="K601" s="77" t="s">
        <v>61</v>
      </c>
    </row>
    <row r="602" spans="2:11" ht="42.75" outlineLevel="1">
      <c r="B602" s="79" t="str">
        <f t="shared" si="20"/>
        <v>0654</v>
      </c>
      <c r="C602" s="80" t="s">
        <v>778</v>
      </c>
      <c r="D602" s="52" t="s">
        <v>155</v>
      </c>
      <c r="E602" s="52">
        <v>0.01</v>
      </c>
      <c r="F602" s="52" t="s">
        <v>336</v>
      </c>
      <c r="I602" s="52" t="s">
        <v>38</v>
      </c>
      <c r="J602" s="95" t="s">
        <v>779</v>
      </c>
      <c r="K602" s="77" t="s">
        <v>61</v>
      </c>
    </row>
    <row r="603" spans="2:11" outlineLevel="1">
      <c r="B603" s="79" t="str">
        <f t="shared" si="20"/>
        <v>0655</v>
      </c>
      <c r="C603" s="80" t="s">
        <v>780</v>
      </c>
      <c r="D603" s="52" t="s">
        <v>155</v>
      </c>
      <c r="E603" s="52">
        <v>1</v>
      </c>
      <c r="F603" s="52" t="s">
        <v>156</v>
      </c>
      <c r="I603" s="52" t="s">
        <v>38</v>
      </c>
      <c r="J603" s="95" t="s">
        <v>781</v>
      </c>
      <c r="K603" s="77" t="s">
        <v>61</v>
      </c>
    </row>
    <row r="604" spans="2:11" outlineLevel="1">
      <c r="B604" s="79" t="str">
        <f t="shared" si="20"/>
        <v>0656</v>
      </c>
      <c r="C604" s="80" t="s">
        <v>782</v>
      </c>
      <c r="D604" s="52" t="s">
        <v>113</v>
      </c>
      <c r="E604" s="52">
        <v>1</v>
      </c>
      <c r="F604" s="52" t="s">
        <v>640</v>
      </c>
      <c r="I604" s="52" t="s">
        <v>38</v>
      </c>
      <c r="J604" s="95" t="s">
        <v>783</v>
      </c>
      <c r="K604" s="77" t="s">
        <v>61</v>
      </c>
    </row>
    <row r="605" spans="2:11" outlineLevel="1">
      <c r="B605" s="79" t="str">
        <f t="shared" si="20"/>
        <v>0657</v>
      </c>
      <c r="C605" s="80" t="s">
        <v>784</v>
      </c>
      <c r="D605" s="52" t="s">
        <v>113</v>
      </c>
      <c r="E605" s="52">
        <v>1</v>
      </c>
      <c r="F605" s="52" t="s">
        <v>640</v>
      </c>
      <c r="I605" s="52" t="s">
        <v>38</v>
      </c>
      <c r="J605" s="95" t="s">
        <v>785</v>
      </c>
      <c r="K605" s="77" t="s">
        <v>61</v>
      </c>
    </row>
    <row r="606" spans="2:11" outlineLevel="1">
      <c r="B606" s="79" t="str">
        <f t="shared" si="20"/>
        <v>0658</v>
      </c>
      <c r="C606" s="80" t="s">
        <v>786</v>
      </c>
      <c r="D606" s="52" t="s">
        <v>113</v>
      </c>
      <c r="E606" s="52">
        <v>1</v>
      </c>
      <c r="F606" s="52" t="s">
        <v>645</v>
      </c>
      <c r="I606" s="52" t="s">
        <v>38</v>
      </c>
      <c r="J606" s="95" t="s">
        <v>787</v>
      </c>
      <c r="K606" s="77" t="s">
        <v>61</v>
      </c>
    </row>
    <row r="607" spans="2:11" outlineLevel="1">
      <c r="B607" s="79" t="str">
        <f t="shared" si="20"/>
        <v>0659</v>
      </c>
      <c r="C607" s="80" t="s">
        <v>788</v>
      </c>
      <c r="D607" s="52" t="s">
        <v>113</v>
      </c>
      <c r="E607" s="52">
        <v>0.1</v>
      </c>
      <c r="F607" s="52" t="s">
        <v>44</v>
      </c>
      <c r="I607" s="52" t="s">
        <v>38</v>
      </c>
      <c r="J607" s="95" t="s">
        <v>789</v>
      </c>
      <c r="K607" s="77" t="s">
        <v>61</v>
      </c>
    </row>
    <row r="608" spans="2:11" ht="42.75" outlineLevel="1">
      <c r="B608" s="79" t="str">
        <f t="shared" si="20"/>
        <v>065A</v>
      </c>
      <c r="C608" s="80" t="s">
        <v>790</v>
      </c>
      <c r="D608" s="52" t="s">
        <v>155</v>
      </c>
      <c r="E608" s="52">
        <v>0.01</v>
      </c>
      <c r="F608" s="52" t="s">
        <v>355</v>
      </c>
      <c r="I608" s="52" t="s">
        <v>38</v>
      </c>
      <c r="J608" s="95" t="s">
        <v>791</v>
      </c>
      <c r="K608" s="77" t="s">
        <v>61</v>
      </c>
    </row>
    <row r="609" spans="2:11" ht="42.75" outlineLevel="1">
      <c r="B609" s="79" t="str">
        <f t="shared" si="20"/>
        <v>065B</v>
      </c>
      <c r="C609" s="80" t="s">
        <v>792</v>
      </c>
      <c r="D609" s="52" t="s">
        <v>155</v>
      </c>
      <c r="E609" s="52">
        <v>0.01</v>
      </c>
      <c r="F609" s="52" t="s">
        <v>336</v>
      </c>
      <c r="I609" s="52" t="s">
        <v>38</v>
      </c>
      <c r="J609" s="95" t="s">
        <v>793</v>
      </c>
      <c r="K609" s="77" t="s">
        <v>61</v>
      </c>
    </row>
    <row r="610" spans="2:11" outlineLevel="1">
      <c r="B610" s="79" t="str">
        <f t="shared" si="20"/>
        <v>065C</v>
      </c>
      <c r="C610" s="80" t="s">
        <v>794</v>
      </c>
      <c r="D610" s="52" t="s">
        <v>155</v>
      </c>
      <c r="E610" s="52">
        <v>1</v>
      </c>
      <c r="F610" s="52" t="s">
        <v>156</v>
      </c>
      <c r="I610" s="52" t="s">
        <v>38</v>
      </c>
      <c r="J610" s="95" t="s">
        <v>795</v>
      </c>
      <c r="K610" s="77" t="s">
        <v>61</v>
      </c>
    </row>
    <row r="611" spans="2:11" outlineLevel="1">
      <c r="B611" s="79" t="str">
        <f t="shared" si="20"/>
        <v>065D</v>
      </c>
      <c r="C611" s="80" t="s">
        <v>796</v>
      </c>
      <c r="D611" s="52" t="s">
        <v>113</v>
      </c>
      <c r="E611" s="52">
        <v>1</v>
      </c>
      <c r="F611" s="52" t="s">
        <v>640</v>
      </c>
      <c r="I611" s="52" t="s">
        <v>38</v>
      </c>
      <c r="J611" s="95" t="s">
        <v>797</v>
      </c>
      <c r="K611" s="77" t="s">
        <v>61</v>
      </c>
    </row>
    <row r="612" spans="2:11" outlineLevel="1">
      <c r="B612" s="79" t="str">
        <f t="shared" si="20"/>
        <v>065E</v>
      </c>
      <c r="C612" s="80" t="s">
        <v>798</v>
      </c>
      <c r="D612" s="52" t="s">
        <v>113</v>
      </c>
      <c r="E612" s="52">
        <v>1</v>
      </c>
      <c r="F612" s="52" t="s">
        <v>640</v>
      </c>
      <c r="I612" s="52" t="s">
        <v>38</v>
      </c>
      <c r="J612" s="95" t="s">
        <v>799</v>
      </c>
      <c r="K612" s="77" t="s">
        <v>61</v>
      </c>
    </row>
    <row r="613" spans="2:11" outlineLevel="1">
      <c r="B613" s="79" t="str">
        <f t="shared" si="20"/>
        <v>065F</v>
      </c>
      <c r="C613" s="80" t="s">
        <v>800</v>
      </c>
      <c r="D613" s="52" t="s">
        <v>113</v>
      </c>
      <c r="E613" s="52">
        <v>1</v>
      </c>
      <c r="F613" s="52" t="s">
        <v>645</v>
      </c>
      <c r="I613" s="52" t="s">
        <v>38</v>
      </c>
      <c r="J613" s="95" t="s">
        <v>801</v>
      </c>
      <c r="K613" s="77" t="s">
        <v>61</v>
      </c>
    </row>
    <row r="614" spans="2:11" hidden="1" outlineLevel="1">
      <c r="B614" s="79" t="str">
        <f t="shared" ref="B614:B623" si="21">DEC2HEX(1536+ROW()-ROW($B$518),4)</f>
        <v>0660</v>
      </c>
    </row>
    <row r="615" spans="2:11" hidden="1" outlineLevel="1">
      <c r="B615" s="79" t="str">
        <f t="shared" si="21"/>
        <v>0661</v>
      </c>
    </row>
    <row r="616" spans="2:11" hidden="1" outlineLevel="1">
      <c r="B616" s="79" t="str">
        <f t="shared" si="21"/>
        <v>0662</v>
      </c>
    </row>
    <row r="617" spans="2:11" hidden="1" outlineLevel="1">
      <c r="B617" s="79" t="str">
        <f t="shared" si="21"/>
        <v>0663</v>
      </c>
    </row>
    <row r="618" spans="2:11" hidden="1" outlineLevel="1">
      <c r="B618" s="79" t="str">
        <f t="shared" si="21"/>
        <v>0664</v>
      </c>
    </row>
    <row r="619" spans="2:11" hidden="1" outlineLevel="1">
      <c r="B619" s="79" t="str">
        <f t="shared" si="21"/>
        <v>0665</v>
      </c>
    </row>
    <row r="620" spans="2:11" hidden="1" outlineLevel="1">
      <c r="B620" s="79" t="str">
        <f t="shared" si="21"/>
        <v>0666</v>
      </c>
    </row>
    <row r="621" spans="2:11" ht="28.5" outlineLevel="1">
      <c r="B621" s="79" t="str">
        <f t="shared" si="21"/>
        <v>0667</v>
      </c>
      <c r="C621" s="93" t="s">
        <v>802</v>
      </c>
      <c r="D621" s="97" t="s">
        <v>155</v>
      </c>
      <c r="E621" s="97">
        <v>0.1</v>
      </c>
      <c r="F621" s="97" t="s">
        <v>336</v>
      </c>
      <c r="G621" s="97"/>
      <c r="H621" s="97"/>
      <c r="I621" s="97" t="s">
        <v>38</v>
      </c>
      <c r="J621" s="93" t="s">
        <v>803</v>
      </c>
      <c r="K621" s="77" t="s">
        <v>61</v>
      </c>
    </row>
    <row r="622" spans="2:11" ht="28.5" outlineLevel="1">
      <c r="B622" s="79" t="str">
        <f t="shared" si="21"/>
        <v>0668</v>
      </c>
      <c r="C622" s="93" t="s">
        <v>804</v>
      </c>
      <c r="D622" s="97" t="s">
        <v>113</v>
      </c>
      <c r="E622" s="97">
        <v>1</v>
      </c>
      <c r="F622" s="97" t="s">
        <v>640</v>
      </c>
      <c r="G622" s="97"/>
      <c r="H622" s="97"/>
      <c r="I622" s="97" t="s">
        <v>38</v>
      </c>
      <c r="J622" s="93" t="s">
        <v>805</v>
      </c>
      <c r="K622" s="77" t="s">
        <v>61</v>
      </c>
    </row>
    <row r="623" spans="2:11" outlineLevel="1">
      <c r="B623" s="79" t="str">
        <f t="shared" si="21"/>
        <v>0669</v>
      </c>
      <c r="C623" s="93" t="s">
        <v>806</v>
      </c>
      <c r="D623" s="97" t="s">
        <v>113</v>
      </c>
      <c r="E623" s="97">
        <v>1</v>
      </c>
      <c r="F623" s="97" t="s">
        <v>640</v>
      </c>
      <c r="G623" s="97"/>
      <c r="H623" s="97"/>
      <c r="I623" s="97" t="s">
        <v>38</v>
      </c>
      <c r="J623" s="93" t="s">
        <v>807</v>
      </c>
      <c r="K623" s="77" t="s">
        <v>61</v>
      </c>
    </row>
    <row r="624" spans="2:11" hidden="1" outlineLevel="1">
      <c r="B624" s="79" t="str">
        <f t="shared" ref="B624:B631" si="22">DEC2HEX(1536+ROW()-ROW($B$518),4)</f>
        <v>066A</v>
      </c>
    </row>
    <row r="625" spans="2:2" hidden="1" outlineLevel="1">
      <c r="B625" s="79" t="str">
        <f t="shared" si="22"/>
        <v>066B</v>
      </c>
    </row>
    <row r="626" spans="2:2" hidden="1" outlineLevel="1">
      <c r="B626" s="79" t="str">
        <f t="shared" si="22"/>
        <v>066C</v>
      </c>
    </row>
    <row r="627" spans="2:2" hidden="1" outlineLevel="1">
      <c r="B627" s="79" t="str">
        <f t="shared" si="22"/>
        <v>066D</v>
      </c>
    </row>
    <row r="628" spans="2:2" hidden="1" outlineLevel="1">
      <c r="B628" s="79" t="str">
        <f t="shared" si="22"/>
        <v>066E</v>
      </c>
    </row>
    <row r="629" spans="2:2" hidden="1" outlineLevel="1">
      <c r="B629" s="79" t="str">
        <f t="shared" si="22"/>
        <v>066F</v>
      </c>
    </row>
    <row r="630" spans="2:2" hidden="1" outlineLevel="1">
      <c r="B630" s="79" t="str">
        <f t="shared" si="22"/>
        <v>0670</v>
      </c>
    </row>
    <row r="631" spans="2:2" hidden="1" outlineLevel="1">
      <c r="B631" s="79" t="str">
        <f t="shared" si="22"/>
        <v>0671</v>
      </c>
    </row>
    <row r="632" spans="2:2" hidden="1" outlineLevel="1">
      <c r="B632" s="79" t="str">
        <f t="shared" ref="B632:B645" si="23">DEC2HEX(1536+ROW()-ROW($B$518),4)</f>
        <v>0672</v>
      </c>
    </row>
    <row r="633" spans="2:2" hidden="1" outlineLevel="1">
      <c r="B633" s="79" t="str">
        <f t="shared" si="23"/>
        <v>0673</v>
      </c>
    </row>
    <row r="634" spans="2:2" hidden="1" outlineLevel="1">
      <c r="B634" s="79" t="str">
        <f t="shared" si="23"/>
        <v>0674</v>
      </c>
    </row>
    <row r="635" spans="2:2" hidden="1" outlineLevel="1">
      <c r="B635" s="79" t="str">
        <f t="shared" si="23"/>
        <v>0675</v>
      </c>
    </row>
    <row r="636" spans="2:2" hidden="1" outlineLevel="1">
      <c r="B636" s="79" t="str">
        <f t="shared" si="23"/>
        <v>0676</v>
      </c>
    </row>
    <row r="637" spans="2:2" hidden="1" outlineLevel="1">
      <c r="B637" s="79" t="str">
        <f t="shared" si="23"/>
        <v>0677</v>
      </c>
    </row>
    <row r="638" spans="2:2" hidden="1" outlineLevel="1">
      <c r="B638" s="79" t="str">
        <f t="shared" si="23"/>
        <v>0678</v>
      </c>
    </row>
    <row r="639" spans="2:2" hidden="1" outlineLevel="1">
      <c r="B639" s="79" t="str">
        <f t="shared" si="23"/>
        <v>0679</v>
      </c>
    </row>
    <row r="640" spans="2:2" hidden="1" outlineLevel="1">
      <c r="B640" s="79" t="str">
        <f t="shared" si="23"/>
        <v>067A</v>
      </c>
    </row>
    <row r="641" spans="1:11" hidden="1" outlineLevel="1">
      <c r="B641" s="79" t="str">
        <f t="shared" si="23"/>
        <v>067B</v>
      </c>
    </row>
    <row r="642" spans="1:11" hidden="1" outlineLevel="1">
      <c r="B642" s="79" t="str">
        <f t="shared" si="23"/>
        <v>067C</v>
      </c>
    </row>
    <row r="643" spans="1:11" hidden="1" outlineLevel="1">
      <c r="B643" s="79" t="str">
        <f t="shared" si="23"/>
        <v>067D</v>
      </c>
    </row>
    <row r="644" spans="1:11" hidden="1" outlineLevel="1">
      <c r="B644" s="79" t="str">
        <f t="shared" si="23"/>
        <v>067E</v>
      </c>
    </row>
    <row r="645" spans="1:11" hidden="1" outlineLevel="1">
      <c r="B645" s="79" t="str">
        <f t="shared" si="23"/>
        <v>067F</v>
      </c>
    </row>
    <row r="646" spans="1:11" hidden="1"/>
    <row r="647" spans="1:11" hidden="1">
      <c r="A647" s="173" t="s">
        <v>808</v>
      </c>
      <c r="B647" s="173"/>
      <c r="C647" s="173"/>
      <c r="D647" s="173"/>
      <c r="E647" s="173"/>
      <c r="F647" s="173"/>
      <c r="G647" s="173"/>
      <c r="H647" s="173"/>
      <c r="I647" s="173"/>
      <c r="J647" s="173"/>
      <c r="K647" s="173"/>
    </row>
    <row r="648" spans="1:11" ht="14.25" customHeight="1" outlineLevel="1">
      <c r="B648" s="79" t="str">
        <f>DEC2HEX(1664+ROW()-ROW($B$648),4)</f>
        <v>0680</v>
      </c>
      <c r="C648" s="174" t="s">
        <v>809</v>
      </c>
      <c r="D648" s="177" t="s">
        <v>59</v>
      </c>
      <c r="E648" s="177"/>
      <c r="F648" s="177"/>
      <c r="G648" s="177"/>
      <c r="H648" s="177"/>
      <c r="I648" s="177" t="s">
        <v>38</v>
      </c>
      <c r="J648" s="202" t="s">
        <v>331</v>
      </c>
      <c r="K648" s="178" t="s">
        <v>61</v>
      </c>
    </row>
    <row r="649" spans="1:11" hidden="1" outlineLevel="1">
      <c r="B649" s="79" t="str">
        <f t="shared" ref="B649:B711" si="24">DEC2HEX(1664+ROW()-ROW($B$648),4)</f>
        <v>0681</v>
      </c>
      <c r="C649" s="174"/>
      <c r="D649" s="177"/>
      <c r="E649" s="177"/>
      <c r="F649" s="177"/>
      <c r="G649" s="177"/>
      <c r="H649" s="177"/>
      <c r="I649" s="177"/>
      <c r="J649" s="202"/>
      <c r="K649" s="217"/>
    </row>
    <row r="650" spans="1:11" hidden="1" outlineLevel="1">
      <c r="B650" s="79" t="str">
        <f t="shared" si="24"/>
        <v>0682</v>
      </c>
      <c r="C650" s="174"/>
      <c r="D650" s="177"/>
      <c r="E650" s="177"/>
      <c r="F650" s="177"/>
      <c r="G650" s="177"/>
      <c r="H650" s="177"/>
      <c r="I650" s="177"/>
      <c r="J650" s="202"/>
      <c r="K650" s="217"/>
    </row>
    <row r="651" spans="1:11" ht="48.95" hidden="1" customHeight="1" outlineLevel="1">
      <c r="B651" s="79" t="str">
        <f t="shared" si="24"/>
        <v>0683</v>
      </c>
      <c r="C651" s="174"/>
      <c r="D651" s="177"/>
      <c r="E651" s="177"/>
      <c r="F651" s="177"/>
      <c r="G651" s="177"/>
      <c r="H651" s="177"/>
      <c r="I651" s="177"/>
      <c r="J651" s="202"/>
      <c r="K651" s="217"/>
    </row>
    <row r="652" spans="1:11" outlineLevel="1">
      <c r="B652" s="79" t="str">
        <f t="shared" si="24"/>
        <v>0684</v>
      </c>
      <c r="C652" s="175" t="s">
        <v>810</v>
      </c>
      <c r="D652" s="178" t="s">
        <v>188</v>
      </c>
      <c r="E652" s="178">
        <v>0.01</v>
      </c>
      <c r="F652" s="178" t="s">
        <v>811</v>
      </c>
      <c r="I652" s="178" t="s">
        <v>38</v>
      </c>
      <c r="J652" s="203" t="s">
        <v>812</v>
      </c>
      <c r="K652" s="178" t="s">
        <v>61</v>
      </c>
    </row>
    <row r="653" spans="1:11" hidden="1" outlineLevel="1">
      <c r="B653" s="79" t="str">
        <f t="shared" si="24"/>
        <v>0685</v>
      </c>
      <c r="C653" s="176"/>
      <c r="D653" s="179"/>
      <c r="E653" s="179"/>
      <c r="F653" s="179"/>
      <c r="I653" s="179"/>
      <c r="J653" s="204"/>
      <c r="K653" s="217"/>
    </row>
    <row r="654" spans="1:11" outlineLevel="1">
      <c r="B654" s="79" t="str">
        <f t="shared" si="24"/>
        <v>0686</v>
      </c>
      <c r="C654" s="174" t="s">
        <v>813</v>
      </c>
      <c r="D654" s="177" t="s">
        <v>188</v>
      </c>
      <c r="E654" s="195">
        <v>0.1</v>
      </c>
      <c r="F654" s="177" t="s">
        <v>811</v>
      </c>
      <c r="G654" s="177"/>
      <c r="H654" s="177"/>
      <c r="I654" s="177" t="s">
        <v>38</v>
      </c>
      <c r="J654" s="200" t="s">
        <v>189</v>
      </c>
      <c r="K654" s="178" t="s">
        <v>61</v>
      </c>
    </row>
    <row r="655" spans="1:11" hidden="1" outlineLevel="1">
      <c r="B655" s="79" t="str">
        <f t="shared" si="24"/>
        <v>0687</v>
      </c>
      <c r="C655" s="174"/>
      <c r="D655" s="177"/>
      <c r="E655" s="195"/>
      <c r="F655" s="177"/>
      <c r="G655" s="177"/>
      <c r="H655" s="177"/>
      <c r="I655" s="177"/>
      <c r="J655" s="201"/>
      <c r="K655" s="217"/>
    </row>
    <row r="656" spans="1:11" outlineLevel="1">
      <c r="B656" s="79" t="str">
        <f t="shared" si="24"/>
        <v>0688</v>
      </c>
      <c r="C656" s="175" t="s">
        <v>814</v>
      </c>
      <c r="D656" s="178" t="s">
        <v>188</v>
      </c>
      <c r="E656" s="196">
        <v>0.01</v>
      </c>
      <c r="F656" s="178" t="s">
        <v>811</v>
      </c>
      <c r="I656" s="178" t="s">
        <v>38</v>
      </c>
      <c r="J656" s="200" t="s">
        <v>815</v>
      </c>
      <c r="K656" s="178" t="s">
        <v>61</v>
      </c>
    </row>
    <row r="657" spans="2:11" hidden="1" outlineLevel="1">
      <c r="B657" s="79" t="str">
        <f t="shared" si="24"/>
        <v>0689</v>
      </c>
      <c r="C657" s="176"/>
      <c r="D657" s="179"/>
      <c r="E657" s="197"/>
      <c r="F657" s="179"/>
      <c r="I657" s="179"/>
      <c r="J657" s="201"/>
      <c r="K657" s="217"/>
    </row>
    <row r="658" spans="2:11" outlineLevel="1">
      <c r="B658" s="79" t="str">
        <f t="shared" si="24"/>
        <v>068A</v>
      </c>
      <c r="C658" s="174" t="s">
        <v>816</v>
      </c>
      <c r="D658" s="177" t="s">
        <v>188</v>
      </c>
      <c r="E658" s="195">
        <v>0.1</v>
      </c>
      <c r="F658" s="177" t="s">
        <v>811</v>
      </c>
      <c r="I658" s="177" t="s">
        <v>38</v>
      </c>
      <c r="J658" s="200" t="s">
        <v>817</v>
      </c>
      <c r="K658" s="178" t="s">
        <v>61</v>
      </c>
    </row>
    <row r="659" spans="2:11" hidden="1" outlineLevel="1">
      <c r="B659" s="79" t="str">
        <f t="shared" si="24"/>
        <v>068B</v>
      </c>
      <c r="C659" s="174"/>
      <c r="D659" s="177"/>
      <c r="E659" s="195"/>
      <c r="F659" s="177"/>
      <c r="I659" s="177"/>
      <c r="J659" s="201"/>
      <c r="K659" s="217"/>
    </row>
    <row r="660" spans="2:11" outlineLevel="1">
      <c r="B660" s="79" t="str">
        <f t="shared" si="24"/>
        <v>068C</v>
      </c>
      <c r="C660" s="175" t="s">
        <v>818</v>
      </c>
      <c r="D660" s="178" t="s">
        <v>188</v>
      </c>
      <c r="E660" s="196">
        <v>0.01</v>
      </c>
      <c r="F660" s="178" t="s">
        <v>811</v>
      </c>
      <c r="I660" s="178" t="s">
        <v>38</v>
      </c>
      <c r="J660" s="200" t="s">
        <v>819</v>
      </c>
      <c r="K660" s="178" t="s">
        <v>61</v>
      </c>
    </row>
    <row r="661" spans="2:11" hidden="1" outlineLevel="1">
      <c r="B661" s="79" t="str">
        <f t="shared" si="24"/>
        <v>068D</v>
      </c>
      <c r="C661" s="176"/>
      <c r="D661" s="179"/>
      <c r="E661" s="197"/>
      <c r="F661" s="179"/>
      <c r="I661" s="179"/>
      <c r="J661" s="201"/>
      <c r="K661" s="217"/>
    </row>
    <row r="662" spans="2:11" outlineLevel="1">
      <c r="B662" s="79" t="str">
        <f t="shared" si="24"/>
        <v>068E</v>
      </c>
      <c r="C662" s="174" t="s">
        <v>820</v>
      </c>
      <c r="D662" s="177" t="s">
        <v>188</v>
      </c>
      <c r="E662" s="195">
        <v>0.1</v>
      </c>
      <c r="F662" s="177" t="s">
        <v>811</v>
      </c>
      <c r="I662" s="177" t="s">
        <v>38</v>
      </c>
      <c r="J662" s="202" t="s">
        <v>821</v>
      </c>
      <c r="K662" s="178" t="s">
        <v>61</v>
      </c>
    </row>
    <row r="663" spans="2:11" hidden="1" outlineLevel="1">
      <c r="B663" s="79" t="str">
        <f t="shared" si="24"/>
        <v>068F</v>
      </c>
      <c r="C663" s="174"/>
      <c r="D663" s="177"/>
      <c r="E663" s="195"/>
      <c r="F663" s="177"/>
      <c r="I663" s="177"/>
      <c r="J663" s="202"/>
      <c r="K663" s="217"/>
    </row>
    <row r="664" spans="2:11" outlineLevel="1">
      <c r="B664" s="79" t="str">
        <f t="shared" si="24"/>
        <v>0690</v>
      </c>
      <c r="C664" s="175" t="s">
        <v>822</v>
      </c>
      <c r="D664" s="178" t="s">
        <v>188</v>
      </c>
      <c r="E664" s="196">
        <v>0.01</v>
      </c>
      <c r="F664" s="178" t="s">
        <v>811</v>
      </c>
      <c r="I664" s="178" t="s">
        <v>38</v>
      </c>
      <c r="J664" s="200" t="s">
        <v>823</v>
      </c>
      <c r="K664" s="178" t="s">
        <v>61</v>
      </c>
    </row>
    <row r="665" spans="2:11" hidden="1" outlineLevel="1">
      <c r="B665" s="79" t="str">
        <f t="shared" si="24"/>
        <v>0691</v>
      </c>
      <c r="C665" s="176"/>
      <c r="D665" s="179"/>
      <c r="E665" s="197"/>
      <c r="F665" s="179"/>
      <c r="I665" s="179"/>
      <c r="J665" s="201"/>
      <c r="K665" s="217"/>
    </row>
    <row r="666" spans="2:11" outlineLevel="1">
      <c r="B666" s="79" t="str">
        <f t="shared" si="24"/>
        <v>0692</v>
      </c>
      <c r="C666" s="174" t="s">
        <v>824</v>
      </c>
      <c r="D666" s="177" t="s">
        <v>188</v>
      </c>
      <c r="E666" s="195">
        <v>0.1</v>
      </c>
      <c r="F666" s="177" t="s">
        <v>811</v>
      </c>
      <c r="I666" s="177" t="s">
        <v>38</v>
      </c>
      <c r="J666" s="202" t="s">
        <v>825</v>
      </c>
      <c r="K666" s="178" t="s">
        <v>61</v>
      </c>
    </row>
    <row r="667" spans="2:11" hidden="1" outlineLevel="1">
      <c r="B667" s="79" t="str">
        <f t="shared" si="24"/>
        <v>0693</v>
      </c>
      <c r="C667" s="174"/>
      <c r="D667" s="177"/>
      <c r="E667" s="195"/>
      <c r="F667" s="177"/>
      <c r="I667" s="177"/>
      <c r="J667" s="202"/>
      <c r="K667" s="217"/>
    </row>
    <row r="668" spans="2:11" outlineLevel="1">
      <c r="B668" s="79" t="str">
        <f t="shared" si="24"/>
        <v>0694</v>
      </c>
      <c r="C668" s="175" t="s">
        <v>826</v>
      </c>
      <c r="D668" s="178" t="s">
        <v>188</v>
      </c>
      <c r="E668" s="196">
        <v>0.01</v>
      </c>
      <c r="F668" s="178" t="s">
        <v>811</v>
      </c>
      <c r="I668" s="178" t="s">
        <v>38</v>
      </c>
      <c r="J668" s="200" t="s">
        <v>827</v>
      </c>
      <c r="K668" s="178" t="s">
        <v>61</v>
      </c>
    </row>
    <row r="669" spans="2:11" hidden="1" outlineLevel="1">
      <c r="B669" s="79" t="str">
        <f t="shared" si="24"/>
        <v>0695</v>
      </c>
      <c r="C669" s="176"/>
      <c r="D669" s="179"/>
      <c r="E669" s="197"/>
      <c r="F669" s="179"/>
      <c r="I669" s="179"/>
      <c r="J669" s="201"/>
      <c r="K669" s="217"/>
    </row>
    <row r="670" spans="2:11" outlineLevel="1">
      <c r="B670" s="79" t="str">
        <f t="shared" si="24"/>
        <v>0696</v>
      </c>
      <c r="C670" s="174" t="s">
        <v>828</v>
      </c>
      <c r="D670" s="177" t="s">
        <v>188</v>
      </c>
      <c r="E670" s="195">
        <v>0.1</v>
      </c>
      <c r="F670" s="177" t="s">
        <v>811</v>
      </c>
      <c r="I670" s="177" t="s">
        <v>38</v>
      </c>
      <c r="J670" s="202" t="s">
        <v>829</v>
      </c>
      <c r="K670" s="178" t="s">
        <v>61</v>
      </c>
    </row>
    <row r="671" spans="2:11" hidden="1" outlineLevel="1">
      <c r="B671" s="79" t="str">
        <f t="shared" si="24"/>
        <v>0697</v>
      </c>
      <c r="C671" s="174"/>
      <c r="D671" s="177"/>
      <c r="E671" s="195"/>
      <c r="F671" s="177"/>
      <c r="I671" s="177"/>
      <c r="J671" s="202"/>
      <c r="K671" s="217"/>
    </row>
    <row r="672" spans="2:11" outlineLevel="1">
      <c r="B672" s="79" t="str">
        <f t="shared" si="24"/>
        <v>0698</v>
      </c>
      <c r="C672" s="175" t="s">
        <v>830</v>
      </c>
      <c r="D672" s="178" t="s">
        <v>188</v>
      </c>
      <c r="E672" s="196">
        <v>0.01</v>
      </c>
      <c r="F672" s="178" t="s">
        <v>811</v>
      </c>
      <c r="I672" s="178" t="s">
        <v>38</v>
      </c>
      <c r="J672" s="200" t="s">
        <v>831</v>
      </c>
      <c r="K672" s="178" t="s">
        <v>61</v>
      </c>
    </row>
    <row r="673" spans="2:11" hidden="1" outlineLevel="1">
      <c r="B673" s="79" t="str">
        <f t="shared" si="24"/>
        <v>0699</v>
      </c>
      <c r="C673" s="176"/>
      <c r="D673" s="179"/>
      <c r="E673" s="197"/>
      <c r="F673" s="179"/>
      <c r="I673" s="179"/>
      <c r="J673" s="201"/>
      <c r="K673" s="217"/>
    </row>
    <row r="674" spans="2:11" outlineLevel="1">
      <c r="B674" s="79" t="str">
        <f t="shared" si="24"/>
        <v>069A</v>
      </c>
      <c r="C674" s="174" t="s">
        <v>832</v>
      </c>
      <c r="D674" s="177" t="s">
        <v>188</v>
      </c>
      <c r="E674" s="195">
        <v>0.1</v>
      </c>
      <c r="F674" s="177" t="s">
        <v>811</v>
      </c>
      <c r="I674" s="177" t="s">
        <v>38</v>
      </c>
      <c r="J674" s="202" t="s">
        <v>833</v>
      </c>
      <c r="K674" s="178" t="s">
        <v>61</v>
      </c>
    </row>
    <row r="675" spans="2:11" hidden="1" outlineLevel="1">
      <c r="B675" s="79" t="str">
        <f t="shared" si="24"/>
        <v>069B</v>
      </c>
      <c r="C675" s="174"/>
      <c r="D675" s="177"/>
      <c r="E675" s="195"/>
      <c r="F675" s="177"/>
      <c r="I675" s="177"/>
      <c r="J675" s="202"/>
      <c r="K675" s="217"/>
    </row>
    <row r="676" spans="2:11" hidden="1" outlineLevel="1">
      <c r="B676" s="79" t="str">
        <f t="shared" si="24"/>
        <v>069C</v>
      </c>
      <c r="E676" s="78"/>
      <c r="K676" s="62"/>
    </row>
    <row r="677" spans="2:11" hidden="1" outlineLevel="1">
      <c r="B677" s="79" t="str">
        <f t="shared" si="24"/>
        <v>069D</v>
      </c>
      <c r="E677" s="78"/>
      <c r="K677" s="62"/>
    </row>
    <row r="678" spans="2:11" hidden="1" outlineLevel="1">
      <c r="B678" s="79" t="str">
        <f t="shared" si="24"/>
        <v>069E</v>
      </c>
      <c r="E678" s="78"/>
      <c r="K678" s="62"/>
    </row>
    <row r="679" spans="2:11" hidden="1" outlineLevel="1">
      <c r="B679" s="79" t="str">
        <f t="shared" si="24"/>
        <v>069F</v>
      </c>
      <c r="E679" s="78"/>
      <c r="K679" s="62"/>
    </row>
    <row r="680" spans="2:11" hidden="1" outlineLevel="1">
      <c r="B680" s="79" t="str">
        <f t="shared" si="24"/>
        <v>06A0</v>
      </c>
      <c r="E680" s="78"/>
      <c r="K680" s="62"/>
    </row>
    <row r="681" spans="2:11" hidden="1" outlineLevel="1">
      <c r="B681" s="79" t="str">
        <f t="shared" si="24"/>
        <v>06A1</v>
      </c>
      <c r="E681" s="78"/>
      <c r="K681" s="62"/>
    </row>
    <row r="682" spans="2:11" hidden="1" outlineLevel="1">
      <c r="B682" s="79" t="str">
        <f t="shared" si="24"/>
        <v>06A2</v>
      </c>
      <c r="E682" s="78"/>
      <c r="K682" s="62"/>
    </row>
    <row r="683" spans="2:11" hidden="1" outlineLevel="1">
      <c r="B683" s="79" t="str">
        <f t="shared" si="24"/>
        <v>06A3</v>
      </c>
      <c r="E683" s="78"/>
      <c r="K683" s="62"/>
    </row>
    <row r="684" spans="2:11" hidden="1" outlineLevel="1">
      <c r="B684" s="79" t="str">
        <f t="shared" si="24"/>
        <v>06A4</v>
      </c>
      <c r="E684" s="78"/>
      <c r="K684" s="62"/>
    </row>
    <row r="685" spans="2:11" hidden="1" outlineLevel="1">
      <c r="B685" s="79" t="str">
        <f t="shared" si="24"/>
        <v>06A5</v>
      </c>
      <c r="E685" s="78"/>
      <c r="K685" s="62"/>
    </row>
    <row r="686" spans="2:11" hidden="1" outlineLevel="1">
      <c r="B686" s="79" t="str">
        <f t="shared" si="24"/>
        <v>06A6</v>
      </c>
      <c r="E686" s="78"/>
      <c r="K686" s="62"/>
    </row>
    <row r="687" spans="2:11" hidden="1" outlineLevel="1">
      <c r="B687" s="79" t="str">
        <f t="shared" si="24"/>
        <v>06A7</v>
      </c>
      <c r="E687" s="78"/>
      <c r="K687" s="62"/>
    </row>
    <row r="688" spans="2:11" hidden="1" outlineLevel="1">
      <c r="B688" s="79" t="str">
        <f t="shared" si="24"/>
        <v>06A8</v>
      </c>
      <c r="E688" s="78"/>
      <c r="K688" s="62"/>
    </row>
    <row r="689" spans="2:11" hidden="1" outlineLevel="1">
      <c r="B689" s="79" t="str">
        <f t="shared" si="24"/>
        <v>06A9</v>
      </c>
      <c r="E689" s="78"/>
      <c r="K689" s="62"/>
    </row>
    <row r="690" spans="2:11" hidden="1" outlineLevel="1">
      <c r="B690" s="79" t="str">
        <f t="shared" si="24"/>
        <v>06AA</v>
      </c>
      <c r="E690" s="78"/>
      <c r="K690" s="62"/>
    </row>
    <row r="691" spans="2:11" hidden="1" outlineLevel="1">
      <c r="B691" s="79" t="str">
        <f t="shared" si="24"/>
        <v>06AB</v>
      </c>
      <c r="E691" s="78"/>
      <c r="K691" s="62"/>
    </row>
    <row r="692" spans="2:11" hidden="1" outlineLevel="1">
      <c r="B692" s="79" t="str">
        <f t="shared" si="24"/>
        <v>06AC</v>
      </c>
      <c r="E692" s="78"/>
      <c r="K692" s="62"/>
    </row>
    <row r="693" spans="2:11" hidden="1" outlineLevel="1">
      <c r="B693" s="79" t="str">
        <f t="shared" si="24"/>
        <v>06AD</v>
      </c>
      <c r="E693" s="78"/>
      <c r="K693" s="62"/>
    </row>
    <row r="694" spans="2:11" hidden="1" outlineLevel="1">
      <c r="B694" s="79" t="str">
        <f t="shared" si="24"/>
        <v>06AE</v>
      </c>
      <c r="E694" s="78"/>
      <c r="K694" s="62"/>
    </row>
    <row r="695" spans="2:11" hidden="1" outlineLevel="1">
      <c r="B695" s="79" t="str">
        <f t="shared" si="24"/>
        <v>06AF</v>
      </c>
      <c r="E695" s="78"/>
      <c r="K695" s="62"/>
    </row>
    <row r="696" spans="2:11" hidden="1" outlineLevel="1">
      <c r="B696" s="79" t="str">
        <f t="shared" si="24"/>
        <v>06B0</v>
      </c>
      <c r="E696" s="78"/>
      <c r="K696" s="62"/>
    </row>
    <row r="697" spans="2:11" hidden="1" outlineLevel="1">
      <c r="B697" s="79" t="str">
        <f t="shared" si="24"/>
        <v>06B1</v>
      </c>
      <c r="E697" s="78"/>
      <c r="K697" s="62"/>
    </row>
    <row r="698" spans="2:11" hidden="1" outlineLevel="1">
      <c r="B698" s="79" t="str">
        <f t="shared" si="24"/>
        <v>06B2</v>
      </c>
      <c r="E698" s="78"/>
      <c r="K698" s="62"/>
    </row>
    <row r="699" spans="2:11" hidden="1" outlineLevel="1">
      <c r="B699" s="79" t="str">
        <f t="shared" si="24"/>
        <v>06B3</v>
      </c>
      <c r="E699" s="78"/>
      <c r="K699" s="62"/>
    </row>
    <row r="700" spans="2:11" hidden="1" outlineLevel="1">
      <c r="B700" s="79" t="str">
        <f t="shared" si="24"/>
        <v>06B4</v>
      </c>
      <c r="E700" s="78"/>
      <c r="K700" s="62"/>
    </row>
    <row r="701" spans="2:11" hidden="1" outlineLevel="1">
      <c r="B701" s="79" t="str">
        <f t="shared" si="24"/>
        <v>06B5</v>
      </c>
      <c r="E701" s="78"/>
      <c r="K701" s="62"/>
    </row>
    <row r="702" spans="2:11" hidden="1" outlineLevel="1">
      <c r="B702" s="79" t="str">
        <f t="shared" si="24"/>
        <v>06B6</v>
      </c>
      <c r="E702" s="78"/>
      <c r="K702" s="62"/>
    </row>
    <row r="703" spans="2:11" hidden="1" outlineLevel="1">
      <c r="B703" s="79" t="str">
        <f t="shared" si="24"/>
        <v>06B7</v>
      </c>
      <c r="E703" s="78"/>
      <c r="K703" s="62"/>
    </row>
    <row r="704" spans="2:11" hidden="1" outlineLevel="1">
      <c r="B704" s="79" t="str">
        <f t="shared" si="24"/>
        <v>06B8</v>
      </c>
      <c r="E704" s="78"/>
      <c r="K704" s="62"/>
    </row>
    <row r="705" spans="1:11" hidden="1" outlineLevel="1">
      <c r="B705" s="79" t="str">
        <f t="shared" si="24"/>
        <v>06B9</v>
      </c>
      <c r="E705" s="78"/>
      <c r="K705" s="62"/>
    </row>
    <row r="706" spans="1:11" hidden="1" outlineLevel="1">
      <c r="B706" s="79" t="str">
        <f t="shared" si="24"/>
        <v>06BA</v>
      </c>
      <c r="E706" s="78"/>
      <c r="K706" s="62"/>
    </row>
    <row r="707" spans="1:11" hidden="1" outlineLevel="1">
      <c r="B707" s="79" t="str">
        <f t="shared" si="24"/>
        <v>06BB</v>
      </c>
      <c r="E707" s="78"/>
      <c r="K707" s="62"/>
    </row>
    <row r="708" spans="1:11" hidden="1" outlineLevel="1">
      <c r="B708" s="79" t="str">
        <f t="shared" si="24"/>
        <v>06BC</v>
      </c>
      <c r="E708" s="78"/>
      <c r="K708" s="62"/>
    </row>
    <row r="709" spans="1:11" hidden="1" outlineLevel="1">
      <c r="B709" s="79" t="str">
        <f t="shared" si="24"/>
        <v>06BD</v>
      </c>
      <c r="E709" s="78"/>
      <c r="K709" s="62"/>
    </row>
    <row r="710" spans="1:11" hidden="1" outlineLevel="1">
      <c r="B710" s="79" t="str">
        <f t="shared" si="24"/>
        <v>06BE</v>
      </c>
      <c r="E710" s="78"/>
      <c r="K710" s="62"/>
    </row>
    <row r="711" spans="1:11" hidden="1" outlineLevel="1">
      <c r="B711" s="79" t="str">
        <f t="shared" si="24"/>
        <v>06BF</v>
      </c>
      <c r="E711" s="78"/>
      <c r="K711" s="62"/>
    </row>
    <row r="712" spans="1:11" hidden="1"/>
    <row r="713" spans="1:11" hidden="1">
      <c r="A713" s="173" t="s">
        <v>834</v>
      </c>
      <c r="B713" s="173"/>
      <c r="C713" s="173"/>
      <c r="D713" s="173"/>
      <c r="E713" s="173"/>
      <c r="F713" s="173"/>
      <c r="G713" s="173"/>
      <c r="H713" s="173"/>
      <c r="I713" s="173"/>
      <c r="J713" s="173"/>
      <c r="K713" s="173"/>
    </row>
    <row r="714" spans="1:11" ht="14.25" customHeight="1" outlineLevel="1">
      <c r="B714" s="79" t="str">
        <f>DEC2HEX(1728+ROW()-ROW($B$714),4)</f>
        <v>06C0</v>
      </c>
      <c r="C714" s="174" t="s">
        <v>835</v>
      </c>
      <c r="D714" s="177" t="s">
        <v>59</v>
      </c>
      <c r="E714" s="177"/>
      <c r="F714" s="177"/>
      <c r="G714" s="177"/>
      <c r="H714" s="177"/>
      <c r="I714" s="177" t="s">
        <v>38</v>
      </c>
      <c r="J714" s="202" t="s">
        <v>630</v>
      </c>
      <c r="K714" s="178" t="s">
        <v>836</v>
      </c>
    </row>
    <row r="715" spans="1:11" hidden="1" outlineLevel="1">
      <c r="B715" s="79" t="str">
        <f t="shared" ref="B715:B777" si="25">DEC2HEX(1728+ROW()-ROW($B$714),4)</f>
        <v>06C1</v>
      </c>
      <c r="C715" s="174"/>
      <c r="D715" s="177"/>
      <c r="E715" s="177"/>
      <c r="F715" s="177"/>
      <c r="G715" s="177"/>
      <c r="H715" s="177"/>
      <c r="I715" s="177"/>
      <c r="J715" s="202"/>
      <c r="K715" s="217"/>
    </row>
    <row r="716" spans="1:11" hidden="1" outlineLevel="1">
      <c r="B716" s="79" t="str">
        <f t="shared" si="25"/>
        <v>06C2</v>
      </c>
      <c r="C716" s="174"/>
      <c r="D716" s="177"/>
      <c r="E716" s="177"/>
      <c r="F716" s="177"/>
      <c r="G716" s="177"/>
      <c r="H716" s="177"/>
      <c r="I716" s="177"/>
      <c r="J716" s="202"/>
      <c r="K716" s="217"/>
    </row>
    <row r="717" spans="1:11" ht="51.95" hidden="1" customHeight="1" outlineLevel="1">
      <c r="B717" s="79" t="str">
        <f t="shared" si="25"/>
        <v>06C3</v>
      </c>
      <c r="C717" s="174"/>
      <c r="D717" s="177"/>
      <c r="E717" s="177"/>
      <c r="F717" s="177"/>
      <c r="G717" s="177"/>
      <c r="H717" s="177"/>
      <c r="I717" s="177"/>
      <c r="J717" s="202"/>
      <c r="K717" s="217"/>
    </row>
    <row r="718" spans="1:11" outlineLevel="1">
      <c r="B718" s="79" t="str">
        <f t="shared" si="25"/>
        <v>06C4</v>
      </c>
      <c r="C718" s="80" t="s">
        <v>837</v>
      </c>
      <c r="D718" s="52" t="s">
        <v>113</v>
      </c>
      <c r="E718" s="52">
        <v>1</v>
      </c>
      <c r="F718" s="52" t="s">
        <v>838</v>
      </c>
      <c r="I718" s="52" t="s">
        <v>38</v>
      </c>
      <c r="J718" s="95" t="s">
        <v>839</v>
      </c>
      <c r="K718" s="62" t="s">
        <v>836</v>
      </c>
    </row>
    <row r="719" spans="1:11" outlineLevel="1">
      <c r="B719" s="79" t="str">
        <f t="shared" si="25"/>
        <v>06C5</v>
      </c>
      <c r="C719" s="80" t="s">
        <v>840</v>
      </c>
      <c r="D719" s="52" t="s">
        <v>155</v>
      </c>
      <c r="E719" s="52">
        <v>0.01</v>
      </c>
      <c r="F719" s="52" t="s">
        <v>355</v>
      </c>
      <c r="I719" s="52" t="s">
        <v>38</v>
      </c>
      <c r="J719" s="95" t="s">
        <v>841</v>
      </c>
      <c r="K719" s="62" t="s">
        <v>836</v>
      </c>
    </row>
    <row r="720" spans="1:11" outlineLevel="1">
      <c r="B720" s="79" t="str">
        <f t="shared" si="25"/>
        <v>06C6</v>
      </c>
      <c r="C720" s="80" t="s">
        <v>842</v>
      </c>
      <c r="D720" s="52" t="s">
        <v>155</v>
      </c>
      <c r="E720" s="52">
        <v>1</v>
      </c>
      <c r="F720" s="52" t="s">
        <v>838</v>
      </c>
      <c r="I720" s="52" t="s">
        <v>38</v>
      </c>
      <c r="J720" s="95" t="s">
        <v>843</v>
      </c>
      <c r="K720" s="62" t="s">
        <v>836</v>
      </c>
    </row>
    <row r="721" spans="2:11" outlineLevel="1">
      <c r="B721" s="79" t="str">
        <f t="shared" si="25"/>
        <v>06C7</v>
      </c>
      <c r="C721" s="80" t="s">
        <v>844</v>
      </c>
      <c r="D721" s="52" t="s">
        <v>155</v>
      </c>
      <c r="E721" s="52">
        <v>1</v>
      </c>
      <c r="F721" s="52" t="s">
        <v>838</v>
      </c>
      <c r="I721" s="52" t="s">
        <v>38</v>
      </c>
      <c r="J721" s="95" t="s">
        <v>845</v>
      </c>
      <c r="K721" s="62" t="s">
        <v>836</v>
      </c>
    </row>
    <row r="722" spans="2:11" outlineLevel="1">
      <c r="B722" s="79" t="str">
        <f t="shared" si="25"/>
        <v>06C8</v>
      </c>
      <c r="C722" s="80" t="s">
        <v>846</v>
      </c>
      <c r="D722" s="52" t="s">
        <v>155</v>
      </c>
      <c r="E722" s="52">
        <v>1</v>
      </c>
      <c r="F722" s="52" t="s">
        <v>838</v>
      </c>
      <c r="I722" s="52" t="s">
        <v>38</v>
      </c>
      <c r="J722" s="95" t="s">
        <v>847</v>
      </c>
      <c r="K722" s="62" t="s">
        <v>836</v>
      </c>
    </row>
    <row r="723" spans="2:11" outlineLevel="1">
      <c r="B723" s="79" t="str">
        <f t="shared" si="25"/>
        <v>06C9</v>
      </c>
      <c r="C723" s="80" t="s">
        <v>848</v>
      </c>
      <c r="D723" s="52" t="s">
        <v>155</v>
      </c>
      <c r="E723" s="52">
        <v>1</v>
      </c>
      <c r="F723" s="52" t="s">
        <v>849</v>
      </c>
      <c r="I723" s="52" t="s">
        <v>38</v>
      </c>
      <c r="J723" s="95" t="s">
        <v>850</v>
      </c>
      <c r="K723" s="62" t="s">
        <v>836</v>
      </c>
    </row>
    <row r="724" spans="2:11" outlineLevel="1">
      <c r="B724" s="79" t="str">
        <f t="shared" si="25"/>
        <v>06CA</v>
      </c>
      <c r="C724" s="80" t="s">
        <v>851</v>
      </c>
      <c r="D724" s="52" t="s">
        <v>155</v>
      </c>
      <c r="E724" s="52">
        <v>1</v>
      </c>
      <c r="F724" s="52" t="s">
        <v>849</v>
      </c>
      <c r="I724" s="52" t="s">
        <v>38</v>
      </c>
      <c r="J724" s="95" t="s">
        <v>852</v>
      </c>
      <c r="K724" s="62" t="s">
        <v>836</v>
      </c>
    </row>
    <row r="725" spans="2:11" outlineLevel="1">
      <c r="B725" s="79" t="str">
        <f t="shared" si="25"/>
        <v>06CB</v>
      </c>
      <c r="C725" s="80" t="s">
        <v>853</v>
      </c>
      <c r="D725" s="52" t="s">
        <v>155</v>
      </c>
      <c r="E725" s="52">
        <v>1</v>
      </c>
      <c r="F725" s="52" t="s">
        <v>849</v>
      </c>
      <c r="I725" s="52" t="s">
        <v>38</v>
      </c>
      <c r="J725" s="95" t="s">
        <v>854</v>
      </c>
      <c r="K725" s="62" t="s">
        <v>836</v>
      </c>
    </row>
    <row r="726" spans="2:11" outlineLevel="1">
      <c r="B726" s="79" t="str">
        <f t="shared" si="25"/>
        <v>06CC</v>
      </c>
      <c r="C726" s="80" t="s">
        <v>855</v>
      </c>
      <c r="D726" s="52" t="s">
        <v>113</v>
      </c>
      <c r="E726" s="52">
        <v>0.1</v>
      </c>
      <c r="F726" s="52" t="s">
        <v>44</v>
      </c>
      <c r="I726" s="52" t="s">
        <v>38</v>
      </c>
      <c r="J726" s="95" t="s">
        <v>856</v>
      </c>
      <c r="K726" s="62" t="s">
        <v>836</v>
      </c>
    </row>
    <row r="727" spans="2:11" outlineLevel="1">
      <c r="B727" s="79" t="str">
        <f t="shared" si="25"/>
        <v>06CD</v>
      </c>
      <c r="C727" s="80" t="s">
        <v>857</v>
      </c>
      <c r="D727" s="52" t="s">
        <v>113</v>
      </c>
      <c r="E727" s="52">
        <v>0.1</v>
      </c>
      <c r="F727" s="52" t="s">
        <v>44</v>
      </c>
      <c r="I727" s="52" t="s">
        <v>38</v>
      </c>
      <c r="J727" s="95" t="s">
        <v>858</v>
      </c>
      <c r="K727" s="62" t="s">
        <v>836</v>
      </c>
    </row>
    <row r="728" spans="2:11" outlineLevel="1">
      <c r="B728" s="79" t="str">
        <f t="shared" si="25"/>
        <v>06CE</v>
      </c>
      <c r="C728" s="80" t="s">
        <v>859</v>
      </c>
      <c r="D728" s="52" t="s">
        <v>113</v>
      </c>
      <c r="E728" s="52">
        <v>0.1</v>
      </c>
      <c r="F728" s="52" t="s">
        <v>44</v>
      </c>
      <c r="I728" s="52" t="s">
        <v>38</v>
      </c>
      <c r="J728" s="95" t="s">
        <v>860</v>
      </c>
      <c r="K728" s="62" t="s">
        <v>836</v>
      </c>
    </row>
    <row r="729" spans="2:11" outlineLevel="1">
      <c r="B729" s="79" t="str">
        <f t="shared" si="25"/>
        <v>06CF</v>
      </c>
      <c r="C729" s="80" t="s">
        <v>861</v>
      </c>
      <c r="D729" s="52" t="s">
        <v>113</v>
      </c>
      <c r="E729" s="52">
        <v>0.1</v>
      </c>
      <c r="F729" s="52" t="s">
        <v>44</v>
      </c>
      <c r="I729" s="52" t="s">
        <v>38</v>
      </c>
      <c r="J729" s="95" t="s">
        <v>862</v>
      </c>
      <c r="K729" s="62" t="s">
        <v>836</v>
      </c>
    </row>
    <row r="730" spans="2:11" outlineLevel="1">
      <c r="B730" s="79" t="str">
        <f t="shared" si="25"/>
        <v>06D0</v>
      </c>
      <c r="C730" s="80" t="s">
        <v>863</v>
      </c>
      <c r="D730" s="52" t="s">
        <v>155</v>
      </c>
      <c r="E730" s="52">
        <v>0.01</v>
      </c>
      <c r="F730" s="52" t="s">
        <v>355</v>
      </c>
      <c r="I730" s="52" t="s">
        <v>38</v>
      </c>
      <c r="J730" s="95" t="s">
        <v>864</v>
      </c>
      <c r="K730" s="62" t="s">
        <v>836</v>
      </c>
    </row>
    <row r="731" spans="2:11" outlineLevel="1">
      <c r="B731" s="79" t="str">
        <f t="shared" si="25"/>
        <v>06D1</v>
      </c>
      <c r="C731" s="80" t="s">
        <v>865</v>
      </c>
      <c r="D731" s="52" t="s">
        <v>113</v>
      </c>
      <c r="E731" s="52">
        <v>0.1</v>
      </c>
      <c r="F731" s="52" t="s">
        <v>44</v>
      </c>
      <c r="I731" s="52" t="s">
        <v>38</v>
      </c>
      <c r="J731" s="95" t="s">
        <v>866</v>
      </c>
      <c r="K731" s="62"/>
    </row>
    <row r="732" spans="2:11" outlineLevel="1">
      <c r="B732" s="79" t="str">
        <f t="shared" si="25"/>
        <v>06D2</v>
      </c>
      <c r="C732" s="80" t="s">
        <v>867</v>
      </c>
      <c r="D732" s="52" t="s">
        <v>113</v>
      </c>
      <c r="E732" s="52">
        <v>0.1</v>
      </c>
      <c r="F732" s="52" t="s">
        <v>44</v>
      </c>
      <c r="I732" s="52" t="s">
        <v>38</v>
      </c>
      <c r="J732" s="95" t="s">
        <v>868</v>
      </c>
      <c r="K732" s="62"/>
    </row>
    <row r="733" spans="2:11" outlineLevel="1">
      <c r="B733" s="79" t="str">
        <f t="shared" si="25"/>
        <v>06D3</v>
      </c>
      <c r="C733" s="80" t="s">
        <v>869</v>
      </c>
      <c r="D733" s="52" t="s">
        <v>113</v>
      </c>
      <c r="E733" s="52">
        <v>0.1</v>
      </c>
      <c r="F733" s="52" t="s">
        <v>44</v>
      </c>
      <c r="I733" s="52" t="s">
        <v>38</v>
      </c>
      <c r="J733" s="95" t="s">
        <v>870</v>
      </c>
      <c r="K733" s="62"/>
    </row>
    <row r="734" spans="2:11" outlineLevel="1">
      <c r="B734" s="79" t="str">
        <f t="shared" si="25"/>
        <v>06D4</v>
      </c>
      <c r="C734" s="80" t="s">
        <v>871</v>
      </c>
      <c r="D734" s="52" t="s">
        <v>113</v>
      </c>
      <c r="E734" s="52">
        <v>0.1</v>
      </c>
      <c r="F734" s="52" t="s">
        <v>44</v>
      </c>
      <c r="I734" s="52" t="s">
        <v>38</v>
      </c>
      <c r="J734" s="95" t="s">
        <v>872</v>
      </c>
      <c r="K734" s="62"/>
    </row>
    <row r="735" spans="2:11" outlineLevel="1">
      <c r="B735" s="79" t="str">
        <f t="shared" si="25"/>
        <v>06D5</v>
      </c>
      <c r="C735" s="80" t="s">
        <v>873</v>
      </c>
      <c r="D735" s="52" t="s">
        <v>113</v>
      </c>
      <c r="E735" s="52">
        <v>0.1</v>
      </c>
      <c r="F735" s="52" t="s">
        <v>44</v>
      </c>
      <c r="I735" s="52" t="s">
        <v>38</v>
      </c>
      <c r="J735" s="95" t="s">
        <v>874</v>
      </c>
      <c r="K735" s="62"/>
    </row>
    <row r="736" spans="2:11" outlineLevel="1">
      <c r="B736" s="79" t="str">
        <f t="shared" si="25"/>
        <v>06D6</v>
      </c>
      <c r="C736" s="80" t="s">
        <v>875</v>
      </c>
      <c r="D736" s="52" t="s">
        <v>113</v>
      </c>
      <c r="E736" s="52">
        <v>0.1</v>
      </c>
      <c r="F736" s="52" t="s">
        <v>44</v>
      </c>
      <c r="I736" s="52" t="s">
        <v>38</v>
      </c>
      <c r="J736" s="95" t="s">
        <v>876</v>
      </c>
      <c r="K736" s="62"/>
    </row>
    <row r="737" spans="2:11" outlineLevel="1">
      <c r="B737" s="79" t="str">
        <f t="shared" si="25"/>
        <v>06D7</v>
      </c>
      <c r="C737" s="80" t="s">
        <v>877</v>
      </c>
      <c r="D737" s="52" t="s">
        <v>113</v>
      </c>
      <c r="E737" s="52">
        <v>0.1</v>
      </c>
      <c r="F737" s="52" t="s">
        <v>44</v>
      </c>
      <c r="I737" s="52" t="s">
        <v>38</v>
      </c>
      <c r="J737" s="95" t="s">
        <v>878</v>
      </c>
      <c r="K737" s="62"/>
    </row>
    <row r="738" spans="2:11" outlineLevel="1">
      <c r="B738" s="79" t="str">
        <f t="shared" si="25"/>
        <v>06D8</v>
      </c>
      <c r="C738" s="80" t="s">
        <v>879</v>
      </c>
      <c r="D738" s="52" t="s">
        <v>113</v>
      </c>
      <c r="E738" s="52">
        <v>0.1</v>
      </c>
      <c r="F738" s="52" t="s">
        <v>44</v>
      </c>
      <c r="I738" s="52" t="s">
        <v>38</v>
      </c>
      <c r="J738" s="95" t="s">
        <v>880</v>
      </c>
      <c r="K738" s="62"/>
    </row>
    <row r="739" spans="2:11" outlineLevel="1">
      <c r="B739" s="79" t="str">
        <f t="shared" si="25"/>
        <v>06D9</v>
      </c>
      <c r="C739" s="80" t="s">
        <v>881</v>
      </c>
      <c r="D739" s="52" t="s">
        <v>113</v>
      </c>
      <c r="E739" s="52">
        <v>0.1</v>
      </c>
      <c r="F739" s="52" t="s">
        <v>44</v>
      </c>
      <c r="I739" s="52" t="s">
        <v>38</v>
      </c>
      <c r="J739" s="95" t="s">
        <v>882</v>
      </c>
      <c r="K739" s="62"/>
    </row>
    <row r="740" spans="2:11" outlineLevel="1">
      <c r="B740" s="79" t="str">
        <f t="shared" si="25"/>
        <v>06DA</v>
      </c>
      <c r="C740" s="80" t="s">
        <v>883</v>
      </c>
      <c r="D740" s="52" t="s">
        <v>113</v>
      </c>
      <c r="E740" s="52">
        <v>0.1</v>
      </c>
      <c r="F740" s="52" t="s">
        <v>44</v>
      </c>
      <c r="I740" s="52" t="s">
        <v>38</v>
      </c>
      <c r="J740" s="95" t="s">
        <v>884</v>
      </c>
      <c r="K740" s="62"/>
    </row>
    <row r="741" spans="2:11" outlineLevel="1">
      <c r="B741" s="79" t="str">
        <f t="shared" si="25"/>
        <v>06DB</v>
      </c>
      <c r="C741" s="80" t="s">
        <v>885</v>
      </c>
      <c r="D741" s="52" t="s">
        <v>113</v>
      </c>
      <c r="E741" s="52">
        <v>0.1</v>
      </c>
      <c r="F741" s="52" t="s">
        <v>44</v>
      </c>
      <c r="I741" s="52" t="s">
        <v>38</v>
      </c>
      <c r="J741" s="95" t="s">
        <v>886</v>
      </c>
      <c r="K741" s="62"/>
    </row>
    <row r="742" spans="2:11" outlineLevel="1">
      <c r="B742" s="79" t="str">
        <f t="shared" si="25"/>
        <v>06DC</v>
      </c>
      <c r="C742" s="80" t="s">
        <v>887</v>
      </c>
      <c r="D742" s="52" t="s">
        <v>113</v>
      </c>
      <c r="E742" s="52">
        <v>0.1</v>
      </c>
      <c r="F742" s="52" t="s">
        <v>44</v>
      </c>
      <c r="I742" s="52" t="s">
        <v>38</v>
      </c>
      <c r="J742" s="95" t="s">
        <v>888</v>
      </c>
      <c r="K742" s="62"/>
    </row>
    <row r="743" spans="2:11" outlineLevel="1">
      <c r="B743" s="79" t="str">
        <f t="shared" si="25"/>
        <v>06DD</v>
      </c>
      <c r="C743" s="80" t="s">
        <v>889</v>
      </c>
      <c r="D743" s="52" t="s">
        <v>113</v>
      </c>
      <c r="E743" s="52">
        <v>0.1</v>
      </c>
      <c r="F743" s="52" t="s">
        <v>44</v>
      </c>
      <c r="I743" s="52" t="s">
        <v>38</v>
      </c>
      <c r="J743" s="95" t="s">
        <v>890</v>
      </c>
      <c r="K743" s="62"/>
    </row>
    <row r="744" spans="2:11" outlineLevel="1">
      <c r="B744" s="79" t="str">
        <f t="shared" si="25"/>
        <v>06DE</v>
      </c>
      <c r="C744" s="80" t="s">
        <v>891</v>
      </c>
      <c r="D744" s="52" t="s">
        <v>113</v>
      </c>
      <c r="E744" s="52">
        <v>0.1</v>
      </c>
      <c r="F744" s="52" t="s">
        <v>44</v>
      </c>
      <c r="I744" s="52" t="s">
        <v>38</v>
      </c>
      <c r="J744" s="95" t="s">
        <v>892</v>
      </c>
      <c r="K744" s="62"/>
    </row>
    <row r="745" spans="2:11" outlineLevel="1">
      <c r="B745" s="79" t="str">
        <f t="shared" si="25"/>
        <v>06DF</v>
      </c>
      <c r="C745" s="80" t="s">
        <v>893</v>
      </c>
      <c r="D745" s="52" t="s">
        <v>113</v>
      </c>
      <c r="E745" s="52">
        <v>0.1</v>
      </c>
      <c r="F745" s="52" t="s">
        <v>44</v>
      </c>
      <c r="I745" s="52" t="s">
        <v>38</v>
      </c>
      <c r="J745" s="95" t="s">
        <v>894</v>
      </c>
      <c r="K745" s="62"/>
    </row>
    <row r="746" spans="2:11" outlineLevel="1">
      <c r="B746" s="79" t="str">
        <f t="shared" si="25"/>
        <v>06E0</v>
      </c>
      <c r="C746" s="80" t="s">
        <v>895</v>
      </c>
      <c r="D746" s="52" t="s">
        <v>113</v>
      </c>
      <c r="E746" s="52">
        <v>0.1</v>
      </c>
      <c r="F746" s="52" t="s">
        <v>44</v>
      </c>
      <c r="I746" s="52" t="s">
        <v>38</v>
      </c>
      <c r="J746" s="95" t="s">
        <v>896</v>
      </c>
      <c r="K746" s="62"/>
    </row>
    <row r="747" spans="2:11" outlineLevel="1">
      <c r="B747" s="79" t="str">
        <f t="shared" si="25"/>
        <v>06E1</v>
      </c>
      <c r="C747" s="80" t="s">
        <v>897</v>
      </c>
      <c r="D747" s="52" t="s">
        <v>113</v>
      </c>
      <c r="E747" s="52">
        <v>0.1</v>
      </c>
      <c r="F747" s="52" t="s">
        <v>44</v>
      </c>
      <c r="I747" s="52" t="s">
        <v>38</v>
      </c>
      <c r="J747" s="95" t="s">
        <v>898</v>
      </c>
      <c r="K747" s="62"/>
    </row>
    <row r="748" spans="2:11" outlineLevel="1">
      <c r="B748" s="79" t="str">
        <f t="shared" si="25"/>
        <v>06E2</v>
      </c>
      <c r="C748" s="80" t="s">
        <v>899</v>
      </c>
      <c r="D748" s="52" t="s">
        <v>113</v>
      </c>
      <c r="E748" s="52">
        <v>0.1</v>
      </c>
      <c r="F748" s="52" t="s">
        <v>44</v>
      </c>
      <c r="I748" s="52" t="s">
        <v>38</v>
      </c>
      <c r="J748" s="95" t="s">
        <v>900</v>
      </c>
      <c r="K748" s="62"/>
    </row>
    <row r="749" spans="2:11" outlineLevel="1">
      <c r="B749" s="79" t="str">
        <f t="shared" si="25"/>
        <v>06E3</v>
      </c>
      <c r="C749" s="96" t="s">
        <v>901</v>
      </c>
      <c r="D749" s="78" t="s">
        <v>113</v>
      </c>
      <c r="E749" s="78">
        <v>0.1</v>
      </c>
      <c r="F749" s="78" t="s">
        <v>44</v>
      </c>
      <c r="G749" s="78"/>
      <c r="H749" s="78"/>
      <c r="I749" s="78" t="s">
        <v>38</v>
      </c>
      <c r="J749" s="96" t="s">
        <v>902</v>
      </c>
      <c r="K749" s="62"/>
    </row>
    <row r="750" spans="2:11" outlineLevel="1">
      <c r="B750" s="79" t="str">
        <f t="shared" si="25"/>
        <v>06E4</v>
      </c>
      <c r="C750" s="96" t="s">
        <v>903</v>
      </c>
      <c r="D750" s="78" t="s">
        <v>113</v>
      </c>
      <c r="E750" s="78">
        <v>0.1</v>
      </c>
      <c r="F750" s="78" t="s">
        <v>44</v>
      </c>
      <c r="G750" s="78"/>
      <c r="H750" s="78"/>
      <c r="I750" s="78" t="s">
        <v>38</v>
      </c>
      <c r="J750" s="96" t="s">
        <v>904</v>
      </c>
      <c r="K750" s="62"/>
    </row>
    <row r="751" spans="2:11" outlineLevel="1">
      <c r="B751" s="79" t="str">
        <f t="shared" si="25"/>
        <v>06E5</v>
      </c>
      <c r="C751" s="96" t="s">
        <v>905</v>
      </c>
      <c r="D751" s="78" t="s">
        <v>113</v>
      </c>
      <c r="E751" s="78">
        <v>0.1</v>
      </c>
      <c r="F751" s="78" t="s">
        <v>44</v>
      </c>
      <c r="G751" s="78"/>
      <c r="H751" s="78"/>
      <c r="I751" s="78" t="s">
        <v>38</v>
      </c>
      <c r="J751" s="96" t="s">
        <v>906</v>
      </c>
      <c r="K751" s="62"/>
    </row>
    <row r="752" spans="2:11" outlineLevel="1">
      <c r="B752" s="79" t="str">
        <f t="shared" si="25"/>
        <v>06E6</v>
      </c>
      <c r="C752" s="96" t="s">
        <v>907</v>
      </c>
      <c r="D752" s="78" t="s">
        <v>113</v>
      </c>
      <c r="E752" s="78">
        <v>0.1</v>
      </c>
      <c r="F752" s="78" t="s">
        <v>44</v>
      </c>
      <c r="G752" s="78"/>
      <c r="H752" s="78"/>
      <c r="I752" s="78" t="s">
        <v>38</v>
      </c>
      <c r="J752" s="96" t="s">
        <v>908</v>
      </c>
      <c r="K752" s="62"/>
    </row>
    <row r="753" spans="2:11" outlineLevel="1">
      <c r="B753" s="79" t="str">
        <f t="shared" si="25"/>
        <v>06E7</v>
      </c>
      <c r="C753" s="96" t="s">
        <v>909</v>
      </c>
      <c r="D753" s="78" t="s">
        <v>113</v>
      </c>
      <c r="E753" s="78">
        <v>0.1</v>
      </c>
      <c r="F753" s="78" t="s">
        <v>44</v>
      </c>
      <c r="G753" s="78"/>
      <c r="H753" s="78"/>
      <c r="I753" s="78" t="s">
        <v>38</v>
      </c>
      <c r="J753" s="96" t="s">
        <v>910</v>
      </c>
      <c r="K753" s="62"/>
    </row>
    <row r="754" spans="2:11" outlineLevel="1">
      <c r="B754" s="79" t="str">
        <f t="shared" si="25"/>
        <v>06E8</v>
      </c>
      <c r="C754" s="96" t="s">
        <v>911</v>
      </c>
      <c r="D754" s="78" t="s">
        <v>113</v>
      </c>
      <c r="E754" s="78">
        <v>0.1</v>
      </c>
      <c r="F754" s="78" t="s">
        <v>44</v>
      </c>
      <c r="G754" s="78"/>
      <c r="H754" s="78"/>
      <c r="I754" s="78" t="s">
        <v>38</v>
      </c>
      <c r="J754" s="96" t="s">
        <v>912</v>
      </c>
      <c r="K754" s="62"/>
    </row>
    <row r="755" spans="2:11" outlineLevel="1">
      <c r="B755" s="79" t="str">
        <f t="shared" si="25"/>
        <v>06E9</v>
      </c>
      <c r="C755" s="96" t="s">
        <v>913</v>
      </c>
      <c r="D755" s="78" t="s">
        <v>113</v>
      </c>
      <c r="E755" s="78">
        <v>0.1</v>
      </c>
      <c r="F755" s="78" t="s">
        <v>44</v>
      </c>
      <c r="G755" s="78"/>
      <c r="H755" s="78"/>
      <c r="I755" s="78" t="s">
        <v>38</v>
      </c>
      <c r="J755" s="96" t="s">
        <v>914</v>
      </c>
      <c r="K755" s="62"/>
    </row>
    <row r="756" spans="2:11" outlineLevel="1">
      <c r="B756" s="79" t="str">
        <f t="shared" si="25"/>
        <v>06EA</v>
      </c>
      <c r="C756" s="96" t="s">
        <v>915</v>
      </c>
      <c r="D756" s="78" t="s">
        <v>113</v>
      </c>
      <c r="E756" s="78">
        <v>0.1</v>
      </c>
      <c r="F756" s="78" t="s">
        <v>44</v>
      </c>
      <c r="G756" s="78"/>
      <c r="H756" s="78"/>
      <c r="I756" s="78" t="s">
        <v>38</v>
      </c>
      <c r="J756" s="96" t="s">
        <v>916</v>
      </c>
      <c r="K756" s="62"/>
    </row>
    <row r="757" spans="2:11" outlineLevel="1">
      <c r="B757" s="79" t="str">
        <f t="shared" si="25"/>
        <v>06EB</v>
      </c>
      <c r="C757" s="96" t="s">
        <v>917</v>
      </c>
      <c r="D757" s="78" t="s">
        <v>113</v>
      </c>
      <c r="E757" s="78">
        <v>0.1</v>
      </c>
      <c r="F757" s="78" t="s">
        <v>44</v>
      </c>
      <c r="G757" s="78"/>
      <c r="H757" s="78"/>
      <c r="I757" s="78" t="s">
        <v>38</v>
      </c>
      <c r="J757" s="96" t="s">
        <v>918</v>
      </c>
      <c r="K757" s="62"/>
    </row>
    <row r="758" spans="2:11" outlineLevel="1">
      <c r="B758" s="79" t="str">
        <f t="shared" si="25"/>
        <v>06EC</v>
      </c>
      <c r="C758" s="96" t="s">
        <v>919</v>
      </c>
      <c r="D758" s="78" t="s">
        <v>113</v>
      </c>
      <c r="E758" s="78">
        <v>0.1</v>
      </c>
      <c r="F758" s="78" t="s">
        <v>44</v>
      </c>
      <c r="G758" s="78"/>
      <c r="H758" s="78"/>
      <c r="I758" s="78" t="s">
        <v>38</v>
      </c>
      <c r="J758" s="96" t="s">
        <v>920</v>
      </c>
      <c r="K758" s="62"/>
    </row>
    <row r="759" spans="2:11" hidden="1" outlineLevel="1">
      <c r="B759" s="79" t="str">
        <f t="shared" si="25"/>
        <v>06ED</v>
      </c>
      <c r="K759" s="62"/>
    </row>
    <row r="760" spans="2:11" hidden="1" outlineLevel="1">
      <c r="B760" s="79" t="str">
        <f t="shared" si="25"/>
        <v>06EE</v>
      </c>
      <c r="K760" s="62"/>
    </row>
    <row r="761" spans="2:11" hidden="1" outlineLevel="1">
      <c r="B761" s="79" t="str">
        <f t="shared" si="25"/>
        <v>06EF</v>
      </c>
      <c r="K761" s="62"/>
    </row>
    <row r="762" spans="2:11" hidden="1" outlineLevel="1">
      <c r="B762" s="79" t="str">
        <f t="shared" si="25"/>
        <v>06F0</v>
      </c>
      <c r="K762" s="62"/>
    </row>
    <row r="763" spans="2:11" hidden="1" outlineLevel="1">
      <c r="B763" s="79" t="str">
        <f t="shared" si="25"/>
        <v>06F1</v>
      </c>
      <c r="K763" s="62"/>
    </row>
    <row r="764" spans="2:11" hidden="1" outlineLevel="1">
      <c r="B764" s="79" t="str">
        <f t="shared" si="25"/>
        <v>06F2</v>
      </c>
      <c r="K764" s="62"/>
    </row>
    <row r="765" spans="2:11" hidden="1" outlineLevel="1">
      <c r="B765" s="79" t="str">
        <f t="shared" si="25"/>
        <v>06F3</v>
      </c>
      <c r="K765" s="62"/>
    </row>
    <row r="766" spans="2:11" hidden="1" outlineLevel="1">
      <c r="B766" s="79" t="str">
        <f t="shared" si="25"/>
        <v>06F4</v>
      </c>
      <c r="K766" s="62"/>
    </row>
    <row r="767" spans="2:11" hidden="1" outlineLevel="1">
      <c r="B767" s="79" t="str">
        <f t="shared" si="25"/>
        <v>06F5</v>
      </c>
      <c r="K767" s="62"/>
    </row>
    <row r="768" spans="2:11" hidden="1" outlineLevel="1">
      <c r="B768" s="79" t="str">
        <f t="shared" si="25"/>
        <v>06F6</v>
      </c>
      <c r="K768" s="62"/>
    </row>
    <row r="769" spans="1:11" hidden="1" outlineLevel="1">
      <c r="B769" s="79" t="str">
        <f t="shared" si="25"/>
        <v>06F7</v>
      </c>
      <c r="K769" s="62"/>
    </row>
    <row r="770" spans="1:11" hidden="1" outlineLevel="1">
      <c r="B770" s="79" t="str">
        <f t="shared" si="25"/>
        <v>06F8</v>
      </c>
      <c r="K770" s="62"/>
    </row>
    <row r="771" spans="1:11" hidden="1" outlineLevel="1">
      <c r="B771" s="79" t="str">
        <f t="shared" si="25"/>
        <v>06F9</v>
      </c>
      <c r="K771" s="62"/>
    </row>
    <row r="772" spans="1:11" hidden="1" outlineLevel="1">
      <c r="B772" s="79" t="str">
        <f t="shared" si="25"/>
        <v>06FA</v>
      </c>
      <c r="K772" s="62"/>
    </row>
    <row r="773" spans="1:11" hidden="1" outlineLevel="1">
      <c r="B773" s="79" t="str">
        <f t="shared" si="25"/>
        <v>06FB</v>
      </c>
      <c r="K773" s="62"/>
    </row>
    <row r="774" spans="1:11" hidden="1" outlineLevel="1">
      <c r="B774" s="79" t="str">
        <f t="shared" si="25"/>
        <v>06FC</v>
      </c>
      <c r="K774" s="62"/>
    </row>
    <row r="775" spans="1:11" hidden="1" outlineLevel="1">
      <c r="B775" s="79" t="str">
        <f t="shared" si="25"/>
        <v>06FD</v>
      </c>
      <c r="K775" s="62"/>
    </row>
    <row r="776" spans="1:11" hidden="1" outlineLevel="1">
      <c r="B776" s="79" t="str">
        <f t="shared" si="25"/>
        <v>06FE</v>
      </c>
      <c r="K776" s="62"/>
    </row>
    <row r="777" spans="1:11" hidden="1" outlineLevel="1">
      <c r="B777" s="79" t="str">
        <f t="shared" si="25"/>
        <v>06FF</v>
      </c>
      <c r="K777" s="62"/>
    </row>
    <row r="778" spans="1:11" hidden="1">
      <c r="K778" s="62"/>
    </row>
    <row r="779" spans="1:11" hidden="1">
      <c r="A779" s="170" t="s">
        <v>921</v>
      </c>
      <c r="B779" s="171"/>
      <c r="C779" s="171"/>
      <c r="D779" s="171"/>
      <c r="E779" s="171"/>
      <c r="F779" s="171"/>
      <c r="G779" s="171"/>
      <c r="H779" s="171"/>
      <c r="I779" s="171"/>
      <c r="J779" s="171"/>
      <c r="K779" s="171"/>
    </row>
    <row r="780" spans="1:11" outlineLevel="1">
      <c r="B780" s="79" t="str">
        <f>DEC2HEX(1792+ROW()-ROW($B$780),4)</f>
        <v>0700</v>
      </c>
      <c r="C780" s="174" t="s">
        <v>922</v>
      </c>
      <c r="D780" s="177" t="s">
        <v>59</v>
      </c>
      <c r="E780" s="177"/>
      <c r="F780" s="177"/>
      <c r="G780" s="177"/>
      <c r="H780" s="177"/>
      <c r="I780" s="177" t="s">
        <v>38</v>
      </c>
      <c r="J780" s="202" t="s">
        <v>527</v>
      </c>
      <c r="K780" s="178" t="s">
        <v>836</v>
      </c>
    </row>
    <row r="781" spans="1:11" hidden="1" outlineLevel="1">
      <c r="B781" s="79" t="str">
        <f t="shared" ref="B781:B845" si="26">DEC2HEX(1792+ROW()-ROW($B$780),4)</f>
        <v>0701</v>
      </c>
      <c r="C781" s="174"/>
      <c r="D781" s="177"/>
      <c r="E781" s="177"/>
      <c r="F781" s="177"/>
      <c r="G781" s="177"/>
      <c r="H781" s="177"/>
      <c r="I781" s="177"/>
      <c r="J781" s="202"/>
      <c r="K781" s="217"/>
    </row>
    <row r="782" spans="1:11" hidden="1" outlineLevel="1">
      <c r="B782" s="79" t="str">
        <f t="shared" si="26"/>
        <v>0702</v>
      </c>
      <c r="C782" s="174"/>
      <c r="D782" s="177"/>
      <c r="E782" s="177"/>
      <c r="F782" s="177"/>
      <c r="G782" s="177"/>
      <c r="H782" s="177"/>
      <c r="I782" s="177"/>
      <c r="J782" s="202"/>
      <c r="K782" s="217"/>
    </row>
    <row r="783" spans="1:11" ht="78" hidden="1" customHeight="1" outlineLevel="1">
      <c r="B783" s="79" t="str">
        <f t="shared" si="26"/>
        <v>0703</v>
      </c>
      <c r="C783" s="174"/>
      <c r="D783" s="177"/>
      <c r="E783" s="177"/>
      <c r="F783" s="177"/>
      <c r="G783" s="177"/>
      <c r="H783" s="177"/>
      <c r="I783" s="177"/>
      <c r="J783" s="202"/>
      <c r="K783" s="217"/>
    </row>
    <row r="784" spans="1:11" outlineLevel="1">
      <c r="B784" s="79" t="str">
        <f t="shared" si="26"/>
        <v>0704</v>
      </c>
      <c r="C784" s="80" t="s">
        <v>923</v>
      </c>
      <c r="D784" s="52" t="s">
        <v>113</v>
      </c>
      <c r="E784" s="52">
        <v>0.1</v>
      </c>
      <c r="F784" s="52" t="s">
        <v>44</v>
      </c>
      <c r="I784" s="52" t="s">
        <v>38</v>
      </c>
      <c r="J784" s="95" t="s">
        <v>924</v>
      </c>
      <c r="K784" s="62"/>
    </row>
    <row r="785" spans="2:11" outlineLevel="1">
      <c r="B785" s="79" t="str">
        <f t="shared" si="26"/>
        <v>0705</v>
      </c>
      <c r="C785" s="80" t="s">
        <v>925</v>
      </c>
      <c r="D785" s="52" t="s">
        <v>113</v>
      </c>
      <c r="E785" s="52">
        <v>0.01</v>
      </c>
      <c r="F785" s="52" t="s">
        <v>355</v>
      </c>
      <c r="I785" s="52" t="s">
        <v>38</v>
      </c>
      <c r="J785" s="95" t="s">
        <v>926</v>
      </c>
      <c r="K785" s="62"/>
    </row>
    <row r="786" spans="2:11" outlineLevel="1">
      <c r="B786" s="79" t="str">
        <f t="shared" si="26"/>
        <v>0706</v>
      </c>
      <c r="C786" s="80" t="s">
        <v>927</v>
      </c>
      <c r="D786" s="52" t="s">
        <v>113</v>
      </c>
      <c r="E786" s="52">
        <v>0.01</v>
      </c>
      <c r="F786" s="52" t="s">
        <v>355</v>
      </c>
      <c r="I786" s="52" t="s">
        <v>38</v>
      </c>
      <c r="J786" s="95" t="s">
        <v>928</v>
      </c>
      <c r="K786" s="62"/>
    </row>
    <row r="787" spans="2:11" outlineLevel="1">
      <c r="B787" s="79" t="str">
        <f t="shared" si="26"/>
        <v>0707</v>
      </c>
      <c r="C787" s="80" t="s">
        <v>929</v>
      </c>
      <c r="D787" s="52" t="s">
        <v>113</v>
      </c>
      <c r="E787" s="52">
        <v>0.1</v>
      </c>
      <c r="F787" s="52" t="s">
        <v>44</v>
      </c>
      <c r="I787" s="52" t="s">
        <v>38</v>
      </c>
      <c r="J787" s="95" t="s">
        <v>930</v>
      </c>
      <c r="K787" s="62"/>
    </row>
    <row r="788" spans="2:11" outlineLevel="1">
      <c r="B788" s="79" t="str">
        <f t="shared" si="26"/>
        <v>0708</v>
      </c>
      <c r="C788" s="80" t="s">
        <v>931</v>
      </c>
      <c r="D788" s="52" t="s">
        <v>113</v>
      </c>
      <c r="E788" s="52">
        <v>0.01</v>
      </c>
      <c r="F788" s="52" t="s">
        <v>355</v>
      </c>
      <c r="I788" s="52" t="s">
        <v>38</v>
      </c>
      <c r="J788" s="95" t="s">
        <v>932</v>
      </c>
      <c r="K788" s="62"/>
    </row>
    <row r="789" spans="2:11" outlineLevel="1">
      <c r="B789" s="79" t="str">
        <f t="shared" si="26"/>
        <v>0709</v>
      </c>
      <c r="C789" s="80" t="s">
        <v>933</v>
      </c>
      <c r="D789" s="52" t="s">
        <v>113</v>
      </c>
      <c r="E789" s="52">
        <v>0.01</v>
      </c>
      <c r="F789" s="52" t="s">
        <v>355</v>
      </c>
      <c r="I789" s="52" t="s">
        <v>38</v>
      </c>
      <c r="J789" s="95" t="s">
        <v>934</v>
      </c>
      <c r="K789" s="62"/>
    </row>
    <row r="790" spans="2:11" outlineLevel="1">
      <c r="B790" s="79" t="str">
        <f t="shared" si="26"/>
        <v>070A</v>
      </c>
      <c r="C790" s="80" t="s">
        <v>935</v>
      </c>
      <c r="D790" s="52" t="s">
        <v>113</v>
      </c>
      <c r="E790" s="52">
        <v>0.1</v>
      </c>
      <c r="F790" s="52" t="s">
        <v>44</v>
      </c>
      <c r="I790" s="52" t="s">
        <v>38</v>
      </c>
      <c r="J790" s="95" t="s">
        <v>936</v>
      </c>
      <c r="K790" s="62"/>
    </row>
    <row r="791" spans="2:11" outlineLevel="1">
      <c r="B791" s="79" t="str">
        <f t="shared" si="26"/>
        <v>070B</v>
      </c>
      <c r="C791" s="80" t="s">
        <v>937</v>
      </c>
      <c r="D791" s="52" t="s">
        <v>113</v>
      </c>
      <c r="E791" s="52">
        <v>0.01</v>
      </c>
      <c r="F791" s="52" t="s">
        <v>355</v>
      </c>
      <c r="I791" s="52" t="s">
        <v>38</v>
      </c>
      <c r="J791" s="95" t="s">
        <v>938</v>
      </c>
      <c r="K791" s="62"/>
    </row>
    <row r="792" spans="2:11" outlineLevel="1">
      <c r="B792" s="79" t="str">
        <f t="shared" si="26"/>
        <v>070C</v>
      </c>
      <c r="C792" s="80" t="s">
        <v>939</v>
      </c>
      <c r="D792" s="52" t="s">
        <v>113</v>
      </c>
      <c r="E792" s="52">
        <v>0.01</v>
      </c>
      <c r="F792" s="52" t="s">
        <v>355</v>
      </c>
      <c r="I792" s="52" t="s">
        <v>38</v>
      </c>
      <c r="J792" s="95" t="s">
        <v>940</v>
      </c>
      <c r="K792" s="62"/>
    </row>
    <row r="793" spans="2:11" outlineLevel="1">
      <c r="B793" s="79" t="str">
        <f t="shared" si="26"/>
        <v>070D</v>
      </c>
      <c r="C793" s="80" t="s">
        <v>941</v>
      </c>
      <c r="D793" s="52" t="s">
        <v>113</v>
      </c>
      <c r="E793" s="52">
        <v>0.1</v>
      </c>
      <c r="F793" s="52" t="s">
        <v>44</v>
      </c>
      <c r="I793" s="52" t="s">
        <v>38</v>
      </c>
      <c r="J793" s="95" t="s">
        <v>942</v>
      </c>
      <c r="K793" s="62"/>
    </row>
    <row r="794" spans="2:11" outlineLevel="1">
      <c r="B794" s="79" t="str">
        <f t="shared" si="26"/>
        <v>070E</v>
      </c>
      <c r="C794" s="80" t="s">
        <v>943</v>
      </c>
      <c r="D794" s="52" t="s">
        <v>113</v>
      </c>
      <c r="E794" s="52">
        <v>0.01</v>
      </c>
      <c r="F794" s="52" t="s">
        <v>355</v>
      </c>
      <c r="I794" s="52" t="s">
        <v>38</v>
      </c>
      <c r="J794" s="95" t="s">
        <v>944</v>
      </c>
      <c r="K794" s="62"/>
    </row>
    <row r="795" spans="2:11" outlineLevel="1">
      <c r="B795" s="79" t="str">
        <f t="shared" si="26"/>
        <v>070F</v>
      </c>
      <c r="C795" s="80" t="s">
        <v>945</v>
      </c>
      <c r="D795" s="52" t="s">
        <v>113</v>
      </c>
      <c r="E795" s="52">
        <v>0.01</v>
      </c>
      <c r="F795" s="52" t="s">
        <v>355</v>
      </c>
      <c r="I795" s="52" t="s">
        <v>38</v>
      </c>
      <c r="J795" s="95" t="s">
        <v>946</v>
      </c>
      <c r="K795" s="62"/>
    </row>
    <row r="796" spans="2:11" outlineLevel="1">
      <c r="B796" s="79" t="str">
        <f t="shared" si="26"/>
        <v>0710</v>
      </c>
      <c r="C796" s="80" t="s">
        <v>947</v>
      </c>
      <c r="D796" s="52" t="s">
        <v>113</v>
      </c>
      <c r="E796" s="52">
        <v>0.1</v>
      </c>
      <c r="F796" s="52" t="s">
        <v>44</v>
      </c>
      <c r="I796" s="52" t="s">
        <v>38</v>
      </c>
      <c r="J796" s="95" t="s">
        <v>948</v>
      </c>
      <c r="K796" s="62"/>
    </row>
    <row r="797" spans="2:11" outlineLevel="1">
      <c r="B797" s="79" t="str">
        <f t="shared" si="26"/>
        <v>0711</v>
      </c>
      <c r="C797" s="80" t="s">
        <v>949</v>
      </c>
      <c r="D797" s="52" t="s">
        <v>113</v>
      </c>
      <c r="E797" s="52">
        <v>0.01</v>
      </c>
      <c r="F797" s="52" t="s">
        <v>355</v>
      </c>
      <c r="I797" s="52" t="s">
        <v>38</v>
      </c>
      <c r="J797" s="95" t="s">
        <v>950</v>
      </c>
      <c r="K797" s="62"/>
    </row>
    <row r="798" spans="2:11" outlineLevel="1">
      <c r="B798" s="79" t="str">
        <f t="shared" si="26"/>
        <v>0712</v>
      </c>
      <c r="C798" s="80" t="s">
        <v>951</v>
      </c>
      <c r="D798" s="52" t="s">
        <v>113</v>
      </c>
      <c r="E798" s="52">
        <v>0.01</v>
      </c>
      <c r="F798" s="52" t="s">
        <v>355</v>
      </c>
      <c r="I798" s="52" t="s">
        <v>38</v>
      </c>
      <c r="J798" s="95" t="s">
        <v>952</v>
      </c>
      <c r="K798" s="62"/>
    </row>
    <row r="799" spans="2:11" outlineLevel="1">
      <c r="B799" s="79" t="str">
        <f t="shared" si="26"/>
        <v>0713</v>
      </c>
      <c r="C799" s="80" t="s">
        <v>953</v>
      </c>
      <c r="D799" s="52" t="s">
        <v>113</v>
      </c>
      <c r="E799" s="52">
        <v>0.1</v>
      </c>
      <c r="F799" s="52" t="s">
        <v>44</v>
      </c>
      <c r="I799" s="52" t="s">
        <v>38</v>
      </c>
      <c r="J799" s="95" t="s">
        <v>954</v>
      </c>
      <c r="K799" s="62"/>
    </row>
    <row r="800" spans="2:11" outlineLevel="1">
      <c r="B800" s="79" t="str">
        <f t="shared" si="26"/>
        <v>0714</v>
      </c>
      <c r="C800" s="80" t="s">
        <v>955</v>
      </c>
      <c r="D800" s="52" t="s">
        <v>113</v>
      </c>
      <c r="E800" s="52">
        <v>0.01</v>
      </c>
      <c r="F800" s="52" t="s">
        <v>355</v>
      </c>
      <c r="I800" s="52" t="s">
        <v>38</v>
      </c>
      <c r="J800" s="95" t="s">
        <v>956</v>
      </c>
      <c r="K800" s="62"/>
    </row>
    <row r="801" spans="2:11" outlineLevel="1">
      <c r="B801" s="79" t="str">
        <f t="shared" si="26"/>
        <v>0715</v>
      </c>
      <c r="C801" s="80" t="s">
        <v>957</v>
      </c>
      <c r="D801" s="52" t="s">
        <v>113</v>
      </c>
      <c r="E801" s="52">
        <v>0.01</v>
      </c>
      <c r="F801" s="52" t="s">
        <v>355</v>
      </c>
      <c r="I801" s="52" t="s">
        <v>38</v>
      </c>
      <c r="J801" s="95" t="s">
        <v>958</v>
      </c>
      <c r="K801" s="62"/>
    </row>
    <row r="802" spans="2:11" outlineLevel="1">
      <c r="B802" s="79" t="str">
        <f t="shared" si="26"/>
        <v>0716</v>
      </c>
      <c r="C802" s="80" t="s">
        <v>959</v>
      </c>
      <c r="D802" s="52" t="s">
        <v>113</v>
      </c>
      <c r="E802" s="52">
        <v>0.1</v>
      </c>
      <c r="F802" s="52" t="s">
        <v>44</v>
      </c>
      <c r="I802" s="52" t="s">
        <v>38</v>
      </c>
      <c r="J802" s="95" t="s">
        <v>960</v>
      </c>
      <c r="K802" s="62"/>
    </row>
    <row r="803" spans="2:11" outlineLevel="1">
      <c r="B803" s="79" t="str">
        <f t="shared" si="26"/>
        <v>0717</v>
      </c>
      <c r="C803" s="80" t="s">
        <v>961</v>
      </c>
      <c r="D803" s="52" t="s">
        <v>113</v>
      </c>
      <c r="E803" s="52">
        <v>0.01</v>
      </c>
      <c r="F803" s="52" t="s">
        <v>355</v>
      </c>
      <c r="I803" s="52" t="s">
        <v>38</v>
      </c>
      <c r="J803" s="95" t="s">
        <v>962</v>
      </c>
      <c r="K803" s="62"/>
    </row>
    <row r="804" spans="2:11" outlineLevel="1">
      <c r="B804" s="79" t="str">
        <f t="shared" si="26"/>
        <v>0718</v>
      </c>
      <c r="C804" s="80" t="s">
        <v>963</v>
      </c>
      <c r="D804" s="52" t="s">
        <v>113</v>
      </c>
      <c r="E804" s="52">
        <v>0.01</v>
      </c>
      <c r="F804" s="52" t="s">
        <v>355</v>
      </c>
      <c r="I804" s="52" t="s">
        <v>38</v>
      </c>
      <c r="J804" s="95" t="s">
        <v>964</v>
      </c>
      <c r="K804" s="62"/>
    </row>
    <row r="805" spans="2:11" outlineLevel="1">
      <c r="B805" s="79" t="str">
        <f t="shared" si="26"/>
        <v>0719</v>
      </c>
      <c r="C805" s="80" t="s">
        <v>965</v>
      </c>
      <c r="D805" s="52" t="s">
        <v>113</v>
      </c>
      <c r="E805" s="52">
        <v>0.1</v>
      </c>
      <c r="F805" s="52" t="s">
        <v>44</v>
      </c>
      <c r="I805" s="52" t="s">
        <v>38</v>
      </c>
      <c r="J805" s="95" t="s">
        <v>966</v>
      </c>
      <c r="K805" s="62"/>
    </row>
    <row r="806" spans="2:11" outlineLevel="1">
      <c r="B806" s="79" t="str">
        <f t="shared" si="26"/>
        <v>071A</v>
      </c>
      <c r="C806" s="80" t="s">
        <v>967</v>
      </c>
      <c r="D806" s="52" t="s">
        <v>113</v>
      </c>
      <c r="E806" s="52">
        <v>0.01</v>
      </c>
      <c r="F806" s="52" t="s">
        <v>355</v>
      </c>
      <c r="I806" s="52" t="s">
        <v>38</v>
      </c>
      <c r="J806" s="95" t="s">
        <v>968</v>
      </c>
      <c r="K806" s="62"/>
    </row>
    <row r="807" spans="2:11" outlineLevel="1">
      <c r="B807" s="79" t="str">
        <f t="shared" si="26"/>
        <v>071B</v>
      </c>
      <c r="C807" s="80" t="s">
        <v>969</v>
      </c>
      <c r="D807" s="52" t="s">
        <v>113</v>
      </c>
      <c r="E807" s="52">
        <v>0.01</v>
      </c>
      <c r="F807" s="52" t="s">
        <v>355</v>
      </c>
      <c r="I807" s="52" t="s">
        <v>38</v>
      </c>
      <c r="J807" s="95" t="s">
        <v>970</v>
      </c>
      <c r="K807" s="62"/>
    </row>
    <row r="808" spans="2:11" outlineLevel="1">
      <c r="B808" s="79" t="str">
        <f t="shared" si="26"/>
        <v>071C</v>
      </c>
      <c r="C808" s="80" t="s">
        <v>971</v>
      </c>
      <c r="D808" s="52" t="s">
        <v>113</v>
      </c>
      <c r="E808" s="52">
        <v>0.1</v>
      </c>
      <c r="F808" s="52" t="s">
        <v>44</v>
      </c>
      <c r="I808" s="52" t="s">
        <v>38</v>
      </c>
      <c r="J808" s="95" t="s">
        <v>972</v>
      </c>
      <c r="K808" s="62"/>
    </row>
    <row r="809" spans="2:11" outlineLevel="1">
      <c r="B809" s="79" t="str">
        <f t="shared" si="26"/>
        <v>071D</v>
      </c>
      <c r="C809" s="80" t="s">
        <v>973</v>
      </c>
      <c r="D809" s="52" t="s">
        <v>113</v>
      </c>
      <c r="E809" s="52">
        <v>0.01</v>
      </c>
      <c r="F809" s="52" t="s">
        <v>355</v>
      </c>
      <c r="I809" s="52" t="s">
        <v>38</v>
      </c>
      <c r="J809" s="95" t="s">
        <v>974</v>
      </c>
      <c r="K809" s="62"/>
    </row>
    <row r="810" spans="2:11" outlineLevel="1">
      <c r="B810" s="79" t="str">
        <f t="shared" si="26"/>
        <v>071E</v>
      </c>
      <c r="C810" s="80" t="s">
        <v>975</v>
      </c>
      <c r="D810" s="52" t="s">
        <v>113</v>
      </c>
      <c r="E810" s="52">
        <v>0.01</v>
      </c>
      <c r="F810" s="52" t="s">
        <v>355</v>
      </c>
      <c r="I810" s="52" t="s">
        <v>38</v>
      </c>
      <c r="J810" s="95" t="s">
        <v>976</v>
      </c>
      <c r="K810" s="62"/>
    </row>
    <row r="811" spans="2:11" outlineLevel="1">
      <c r="B811" s="79" t="str">
        <f t="shared" si="26"/>
        <v>071F</v>
      </c>
      <c r="C811" s="80" t="s">
        <v>977</v>
      </c>
      <c r="D811" s="52" t="s">
        <v>113</v>
      </c>
      <c r="E811" s="52">
        <v>0.1</v>
      </c>
      <c r="F811" s="52" t="s">
        <v>44</v>
      </c>
      <c r="I811" s="52" t="s">
        <v>38</v>
      </c>
      <c r="J811" s="95" t="s">
        <v>978</v>
      </c>
      <c r="K811" s="62"/>
    </row>
    <row r="812" spans="2:11" outlineLevel="1">
      <c r="B812" s="79" t="str">
        <f t="shared" si="26"/>
        <v>0720</v>
      </c>
      <c r="C812" s="80" t="s">
        <v>979</v>
      </c>
      <c r="D812" s="52" t="s">
        <v>113</v>
      </c>
      <c r="E812" s="52">
        <v>0.01</v>
      </c>
      <c r="F812" s="52" t="s">
        <v>355</v>
      </c>
      <c r="I812" s="52" t="s">
        <v>38</v>
      </c>
      <c r="J812" s="95" t="s">
        <v>980</v>
      </c>
      <c r="K812" s="62"/>
    </row>
    <row r="813" spans="2:11" outlineLevel="1">
      <c r="B813" s="79" t="str">
        <f t="shared" si="26"/>
        <v>0721</v>
      </c>
      <c r="C813" s="80" t="s">
        <v>981</v>
      </c>
      <c r="D813" s="52" t="s">
        <v>113</v>
      </c>
      <c r="E813" s="52">
        <v>0.01</v>
      </c>
      <c r="F813" s="52" t="s">
        <v>355</v>
      </c>
      <c r="I813" s="52" t="s">
        <v>38</v>
      </c>
      <c r="J813" s="95" t="s">
        <v>982</v>
      </c>
      <c r="K813" s="62"/>
    </row>
    <row r="814" spans="2:11" outlineLevel="1">
      <c r="B814" s="79" t="str">
        <f t="shared" si="26"/>
        <v>0722</v>
      </c>
      <c r="C814" s="80" t="s">
        <v>983</v>
      </c>
      <c r="D814" s="52" t="s">
        <v>113</v>
      </c>
      <c r="E814" s="52">
        <v>0.1</v>
      </c>
      <c r="F814" s="52" t="s">
        <v>44</v>
      </c>
      <c r="I814" s="52" t="s">
        <v>38</v>
      </c>
      <c r="J814" s="95" t="s">
        <v>984</v>
      </c>
      <c r="K814" s="62"/>
    </row>
    <row r="815" spans="2:11" outlineLevel="1">
      <c r="B815" s="79" t="str">
        <f t="shared" si="26"/>
        <v>0723</v>
      </c>
      <c r="C815" s="80" t="s">
        <v>985</v>
      </c>
      <c r="D815" s="52" t="s">
        <v>113</v>
      </c>
      <c r="E815" s="52">
        <v>0.01</v>
      </c>
      <c r="F815" s="52" t="s">
        <v>355</v>
      </c>
      <c r="I815" s="52" t="s">
        <v>38</v>
      </c>
      <c r="J815" s="95" t="s">
        <v>986</v>
      </c>
      <c r="K815" s="62"/>
    </row>
    <row r="816" spans="2:11" outlineLevel="1">
      <c r="B816" s="79" t="str">
        <f t="shared" si="26"/>
        <v>0724</v>
      </c>
      <c r="C816" s="80" t="s">
        <v>987</v>
      </c>
      <c r="D816" s="52" t="s">
        <v>113</v>
      </c>
      <c r="E816" s="52">
        <v>0.01</v>
      </c>
      <c r="F816" s="52" t="s">
        <v>355</v>
      </c>
      <c r="I816" s="52" t="s">
        <v>38</v>
      </c>
      <c r="J816" s="95" t="s">
        <v>988</v>
      </c>
      <c r="K816" s="62"/>
    </row>
    <row r="817" spans="2:11" outlineLevel="1">
      <c r="B817" s="79" t="str">
        <f t="shared" si="26"/>
        <v>0725</v>
      </c>
      <c r="C817" s="80" t="s">
        <v>989</v>
      </c>
      <c r="D817" s="52" t="s">
        <v>113</v>
      </c>
      <c r="E817" s="52">
        <v>0.1</v>
      </c>
      <c r="F817" s="52" t="s">
        <v>44</v>
      </c>
      <c r="I817" s="52" t="s">
        <v>38</v>
      </c>
      <c r="J817" s="95" t="s">
        <v>990</v>
      </c>
      <c r="K817" s="62"/>
    </row>
    <row r="818" spans="2:11" outlineLevel="1">
      <c r="B818" s="79" t="str">
        <f t="shared" si="26"/>
        <v>0726</v>
      </c>
      <c r="C818" s="80" t="s">
        <v>991</v>
      </c>
      <c r="D818" s="52" t="s">
        <v>113</v>
      </c>
      <c r="E818" s="52">
        <v>0.01</v>
      </c>
      <c r="F818" s="52" t="s">
        <v>355</v>
      </c>
      <c r="I818" s="52" t="s">
        <v>38</v>
      </c>
      <c r="J818" s="95" t="s">
        <v>992</v>
      </c>
      <c r="K818" s="62"/>
    </row>
    <row r="819" spans="2:11" outlineLevel="1">
      <c r="B819" s="79" t="str">
        <f t="shared" si="26"/>
        <v>0727</v>
      </c>
      <c r="C819" s="80" t="s">
        <v>993</v>
      </c>
      <c r="D819" s="52" t="s">
        <v>113</v>
      </c>
      <c r="E819" s="52">
        <v>0.01</v>
      </c>
      <c r="F819" s="52" t="s">
        <v>355</v>
      </c>
      <c r="I819" s="52" t="s">
        <v>38</v>
      </c>
      <c r="J819" s="95" t="s">
        <v>994</v>
      </c>
      <c r="K819" s="62"/>
    </row>
    <row r="820" spans="2:11" outlineLevel="1">
      <c r="B820" s="79" t="str">
        <f t="shared" si="26"/>
        <v>0728</v>
      </c>
      <c r="C820" s="80" t="s">
        <v>995</v>
      </c>
      <c r="D820" s="52" t="s">
        <v>113</v>
      </c>
      <c r="E820" s="52">
        <v>0.1</v>
      </c>
      <c r="F820" s="52" t="s">
        <v>44</v>
      </c>
      <c r="I820" s="52" t="s">
        <v>38</v>
      </c>
      <c r="J820" s="95" t="s">
        <v>996</v>
      </c>
      <c r="K820" s="62"/>
    </row>
    <row r="821" spans="2:11" outlineLevel="1">
      <c r="B821" s="79" t="str">
        <f t="shared" si="26"/>
        <v>0729</v>
      </c>
      <c r="C821" s="80" t="s">
        <v>997</v>
      </c>
      <c r="D821" s="52" t="s">
        <v>113</v>
      </c>
      <c r="E821" s="52">
        <v>0.01</v>
      </c>
      <c r="F821" s="52" t="s">
        <v>355</v>
      </c>
      <c r="I821" s="52" t="s">
        <v>38</v>
      </c>
      <c r="J821" s="95" t="s">
        <v>998</v>
      </c>
      <c r="K821" s="62"/>
    </row>
    <row r="822" spans="2:11" outlineLevel="1">
      <c r="B822" s="79" t="str">
        <f t="shared" si="26"/>
        <v>072A</v>
      </c>
      <c r="C822" s="80" t="s">
        <v>999</v>
      </c>
      <c r="D822" s="52" t="s">
        <v>113</v>
      </c>
      <c r="E822" s="52">
        <v>0.01</v>
      </c>
      <c r="F822" s="52" t="s">
        <v>355</v>
      </c>
      <c r="I822" s="52" t="s">
        <v>38</v>
      </c>
      <c r="J822" s="95" t="s">
        <v>1000</v>
      </c>
      <c r="K822" s="62"/>
    </row>
    <row r="823" spans="2:11" outlineLevel="1">
      <c r="B823" s="79" t="str">
        <f t="shared" si="26"/>
        <v>072B</v>
      </c>
      <c r="C823" s="80" t="s">
        <v>1001</v>
      </c>
      <c r="D823" s="52" t="s">
        <v>113</v>
      </c>
      <c r="E823" s="52">
        <v>0.1</v>
      </c>
      <c r="F823" s="52" t="s">
        <v>44</v>
      </c>
      <c r="I823" s="52" t="s">
        <v>38</v>
      </c>
      <c r="J823" s="95" t="s">
        <v>1002</v>
      </c>
      <c r="K823" s="62"/>
    </row>
    <row r="824" spans="2:11" outlineLevel="1">
      <c r="B824" s="79" t="str">
        <f t="shared" si="26"/>
        <v>072C</v>
      </c>
      <c r="C824" s="80" t="s">
        <v>1003</v>
      </c>
      <c r="D824" s="52" t="s">
        <v>113</v>
      </c>
      <c r="E824" s="52">
        <v>0.01</v>
      </c>
      <c r="F824" s="52" t="s">
        <v>355</v>
      </c>
      <c r="I824" s="52" t="s">
        <v>38</v>
      </c>
      <c r="J824" s="95" t="s">
        <v>1004</v>
      </c>
      <c r="K824" s="62"/>
    </row>
    <row r="825" spans="2:11" outlineLevel="1">
      <c r="B825" s="79" t="str">
        <f t="shared" si="26"/>
        <v>072D</v>
      </c>
      <c r="C825" s="80" t="s">
        <v>1005</v>
      </c>
      <c r="D825" s="52" t="s">
        <v>113</v>
      </c>
      <c r="E825" s="52">
        <v>0.01</v>
      </c>
      <c r="F825" s="52" t="s">
        <v>355</v>
      </c>
      <c r="I825" s="52" t="s">
        <v>38</v>
      </c>
      <c r="J825" s="95" t="s">
        <v>1006</v>
      </c>
      <c r="K825" s="62"/>
    </row>
    <row r="826" spans="2:11" outlineLevel="1">
      <c r="B826" s="79" t="str">
        <f t="shared" si="26"/>
        <v>072E</v>
      </c>
      <c r="C826" s="80" t="s">
        <v>1007</v>
      </c>
      <c r="D826" s="52" t="s">
        <v>113</v>
      </c>
      <c r="E826" s="52">
        <v>0.1</v>
      </c>
      <c r="F826" s="52" t="s">
        <v>44</v>
      </c>
      <c r="I826" s="52" t="s">
        <v>38</v>
      </c>
      <c r="J826" s="95" t="s">
        <v>1008</v>
      </c>
      <c r="K826" s="62"/>
    </row>
    <row r="827" spans="2:11" outlineLevel="1">
      <c r="B827" s="79" t="str">
        <f t="shared" si="26"/>
        <v>072F</v>
      </c>
      <c r="C827" s="80" t="s">
        <v>1009</v>
      </c>
      <c r="D827" s="52" t="s">
        <v>113</v>
      </c>
      <c r="E827" s="52">
        <v>0.01</v>
      </c>
      <c r="F827" s="52" t="s">
        <v>355</v>
      </c>
      <c r="I827" s="52" t="s">
        <v>38</v>
      </c>
      <c r="J827" s="95" t="s">
        <v>1010</v>
      </c>
      <c r="K827" s="62"/>
    </row>
    <row r="828" spans="2:11" outlineLevel="1">
      <c r="B828" s="79" t="str">
        <f t="shared" si="26"/>
        <v>0730</v>
      </c>
      <c r="C828" s="80" t="s">
        <v>1011</v>
      </c>
      <c r="D828" s="52" t="s">
        <v>113</v>
      </c>
      <c r="E828" s="52">
        <v>0.01</v>
      </c>
      <c r="F828" s="52" t="s">
        <v>355</v>
      </c>
      <c r="I828" s="52" t="s">
        <v>38</v>
      </c>
      <c r="J828" s="95" t="s">
        <v>1012</v>
      </c>
      <c r="K828" s="62"/>
    </row>
    <row r="829" spans="2:11" outlineLevel="1">
      <c r="B829" s="79" t="str">
        <f t="shared" si="26"/>
        <v>0731</v>
      </c>
      <c r="C829" s="80" t="s">
        <v>1013</v>
      </c>
      <c r="D829" s="52" t="s">
        <v>113</v>
      </c>
      <c r="E829" s="52">
        <v>0.1</v>
      </c>
      <c r="F829" s="52" t="s">
        <v>44</v>
      </c>
      <c r="I829" s="52" t="s">
        <v>38</v>
      </c>
      <c r="J829" s="95" t="s">
        <v>1014</v>
      </c>
      <c r="K829" s="62"/>
    </row>
    <row r="830" spans="2:11" outlineLevel="1">
      <c r="B830" s="79" t="str">
        <f t="shared" si="26"/>
        <v>0732</v>
      </c>
      <c r="C830" s="80" t="s">
        <v>1015</v>
      </c>
      <c r="D830" s="52" t="s">
        <v>113</v>
      </c>
      <c r="E830" s="52">
        <v>0.01</v>
      </c>
      <c r="F830" s="52" t="s">
        <v>355</v>
      </c>
      <c r="I830" s="52" t="s">
        <v>38</v>
      </c>
      <c r="J830" s="95" t="s">
        <v>1016</v>
      </c>
      <c r="K830" s="62"/>
    </row>
    <row r="831" spans="2:11" outlineLevel="1">
      <c r="B831" s="79" t="str">
        <f t="shared" si="26"/>
        <v>0733</v>
      </c>
      <c r="C831" s="80" t="s">
        <v>1017</v>
      </c>
      <c r="D831" s="52" t="s">
        <v>113</v>
      </c>
      <c r="E831" s="52">
        <v>0.01</v>
      </c>
      <c r="F831" s="52" t="s">
        <v>355</v>
      </c>
      <c r="I831" s="52" t="s">
        <v>38</v>
      </c>
      <c r="J831" s="95" t="s">
        <v>1018</v>
      </c>
      <c r="K831" s="62"/>
    </row>
    <row r="832" spans="2:11" hidden="1" outlineLevel="1">
      <c r="B832" s="79" t="str">
        <f t="shared" si="26"/>
        <v>0734</v>
      </c>
      <c r="K832" s="62"/>
    </row>
    <row r="833" spans="2:11" hidden="1" outlineLevel="1">
      <c r="B833" s="79" t="str">
        <f t="shared" si="26"/>
        <v>0735</v>
      </c>
      <c r="K833" s="62"/>
    </row>
    <row r="834" spans="2:11" hidden="1" outlineLevel="1">
      <c r="B834" s="79" t="str">
        <f t="shared" si="26"/>
        <v>0736</v>
      </c>
      <c r="C834" s="52"/>
      <c r="J834" s="52"/>
      <c r="K834" s="62"/>
    </row>
    <row r="835" spans="2:11" hidden="1" outlineLevel="1">
      <c r="B835" s="79" t="str">
        <f t="shared" si="26"/>
        <v>0737</v>
      </c>
      <c r="C835" s="52"/>
      <c r="J835" s="52"/>
      <c r="K835" s="62"/>
    </row>
    <row r="836" spans="2:11" hidden="1" outlineLevel="1">
      <c r="B836" s="79" t="str">
        <f t="shared" si="26"/>
        <v>0738</v>
      </c>
      <c r="C836" s="52"/>
      <c r="J836" s="52"/>
      <c r="K836" s="62"/>
    </row>
    <row r="837" spans="2:11" hidden="1" outlineLevel="1">
      <c r="B837" s="79" t="str">
        <f t="shared" si="26"/>
        <v>0739</v>
      </c>
      <c r="K837" s="62"/>
    </row>
    <row r="838" spans="2:11" hidden="1" outlineLevel="1">
      <c r="B838" s="79" t="str">
        <f t="shared" si="26"/>
        <v>073A</v>
      </c>
      <c r="K838" s="62"/>
    </row>
    <row r="839" spans="2:11" hidden="1" outlineLevel="1">
      <c r="B839" s="79" t="str">
        <f t="shared" si="26"/>
        <v>073B</v>
      </c>
      <c r="C839" s="52"/>
      <c r="J839" s="52"/>
      <c r="K839" s="62"/>
    </row>
    <row r="840" spans="2:11" hidden="1" outlineLevel="1">
      <c r="B840" s="79" t="str">
        <f t="shared" si="26"/>
        <v>073C</v>
      </c>
      <c r="C840" s="52"/>
      <c r="J840" s="52"/>
      <c r="K840" s="62"/>
    </row>
    <row r="841" spans="2:11" hidden="1" outlineLevel="1">
      <c r="B841" s="79" t="str">
        <f t="shared" si="26"/>
        <v>073D</v>
      </c>
      <c r="C841" s="52"/>
      <c r="J841" s="52"/>
      <c r="K841" s="62"/>
    </row>
    <row r="842" spans="2:11" hidden="1" outlineLevel="1">
      <c r="B842" s="79" t="str">
        <f t="shared" si="26"/>
        <v>073E</v>
      </c>
      <c r="K842" s="62"/>
    </row>
    <row r="843" spans="2:11" hidden="1" outlineLevel="1">
      <c r="B843" s="79" t="str">
        <f t="shared" si="26"/>
        <v>073F</v>
      </c>
      <c r="K843" s="62"/>
    </row>
    <row r="844" spans="2:11" outlineLevel="1">
      <c r="B844" s="79" t="str">
        <f t="shared" si="26"/>
        <v>0740</v>
      </c>
      <c r="C844" s="174" t="s">
        <v>1019</v>
      </c>
      <c r="D844" s="177" t="s">
        <v>59</v>
      </c>
      <c r="E844" s="177"/>
      <c r="F844" s="177"/>
      <c r="G844" s="177"/>
      <c r="H844" s="177"/>
      <c r="I844" s="177" t="s">
        <v>38</v>
      </c>
      <c r="J844" s="202" t="s">
        <v>527</v>
      </c>
      <c r="K844" s="178" t="s">
        <v>836</v>
      </c>
    </row>
    <row r="845" spans="2:11" hidden="1" outlineLevel="1">
      <c r="B845" s="79" t="str">
        <f t="shared" si="26"/>
        <v>0741</v>
      </c>
      <c r="C845" s="174"/>
      <c r="D845" s="177"/>
      <c r="E845" s="177"/>
      <c r="F845" s="177"/>
      <c r="G845" s="177"/>
      <c r="H845" s="177"/>
      <c r="I845" s="177"/>
      <c r="J845" s="202"/>
      <c r="K845" s="217"/>
    </row>
    <row r="846" spans="2:11" hidden="1" outlineLevel="1">
      <c r="B846" s="79" t="str">
        <f t="shared" ref="B846:B907" si="27">DEC2HEX(1792+ROW()-ROW($B$780),4)</f>
        <v>0742</v>
      </c>
      <c r="C846" s="174"/>
      <c r="D846" s="177"/>
      <c r="E846" s="177"/>
      <c r="F846" s="177"/>
      <c r="G846" s="177"/>
      <c r="H846" s="177"/>
      <c r="I846" s="177"/>
      <c r="J846" s="202"/>
      <c r="K846" s="217"/>
    </row>
    <row r="847" spans="2:11" ht="66.95" hidden="1" customHeight="1" outlineLevel="1">
      <c r="B847" s="79" t="str">
        <f t="shared" si="27"/>
        <v>0743</v>
      </c>
      <c r="C847" s="174"/>
      <c r="D847" s="177"/>
      <c r="E847" s="177"/>
      <c r="F847" s="177"/>
      <c r="G847" s="177"/>
      <c r="H847" s="177"/>
      <c r="I847" s="177"/>
      <c r="J847" s="202"/>
      <c r="K847" s="217"/>
    </row>
    <row r="848" spans="2:11" outlineLevel="1">
      <c r="B848" s="79" t="str">
        <f t="shared" si="27"/>
        <v>0744</v>
      </c>
      <c r="C848" s="96" t="s">
        <v>1020</v>
      </c>
      <c r="D848" s="78" t="s">
        <v>113</v>
      </c>
      <c r="E848" s="78">
        <v>0.01</v>
      </c>
      <c r="F848" s="78" t="s">
        <v>355</v>
      </c>
      <c r="G848" s="78"/>
      <c r="H848" s="78"/>
      <c r="I848" s="78" t="s">
        <v>38</v>
      </c>
      <c r="J848" s="108" t="s">
        <v>1021</v>
      </c>
      <c r="K848" s="62"/>
    </row>
    <row r="849" spans="2:11" outlineLevel="1">
      <c r="B849" s="79" t="str">
        <f t="shared" si="27"/>
        <v>0745</v>
      </c>
      <c r="C849" s="96" t="s">
        <v>1022</v>
      </c>
      <c r="D849" s="78" t="s">
        <v>113</v>
      </c>
      <c r="E849" s="78">
        <v>0.01</v>
      </c>
      <c r="F849" s="78" t="s">
        <v>355</v>
      </c>
      <c r="G849" s="78"/>
      <c r="H849" s="78"/>
      <c r="I849" s="78" t="s">
        <v>38</v>
      </c>
      <c r="J849" s="108" t="s">
        <v>1023</v>
      </c>
      <c r="K849" s="62"/>
    </row>
    <row r="850" spans="2:11" outlineLevel="1">
      <c r="B850" s="79" t="str">
        <f t="shared" si="27"/>
        <v>0746</v>
      </c>
      <c r="C850" s="96" t="s">
        <v>1024</v>
      </c>
      <c r="D850" s="78" t="s">
        <v>113</v>
      </c>
      <c r="E850" s="78">
        <v>0.01</v>
      </c>
      <c r="F850" s="78" t="s">
        <v>355</v>
      </c>
      <c r="G850" s="78"/>
      <c r="H850" s="78"/>
      <c r="I850" s="78" t="s">
        <v>38</v>
      </c>
      <c r="J850" s="108" t="s">
        <v>1025</v>
      </c>
      <c r="K850" s="62"/>
    </row>
    <row r="851" spans="2:11" outlineLevel="1">
      <c r="B851" s="79" t="str">
        <f t="shared" si="27"/>
        <v>0747</v>
      </c>
      <c r="C851" s="96" t="s">
        <v>1026</v>
      </c>
      <c r="D851" s="78" t="s">
        <v>113</v>
      </c>
      <c r="E851" s="78">
        <v>0.01</v>
      </c>
      <c r="F851" s="78" t="s">
        <v>355</v>
      </c>
      <c r="G851" s="78"/>
      <c r="H851" s="78"/>
      <c r="I851" s="78" t="s">
        <v>38</v>
      </c>
      <c r="J851" s="108" t="s">
        <v>1027</v>
      </c>
      <c r="K851" s="62"/>
    </row>
    <row r="852" spans="2:11" outlineLevel="1">
      <c r="B852" s="79" t="str">
        <f t="shared" si="27"/>
        <v>0748</v>
      </c>
      <c r="C852" s="96" t="s">
        <v>1028</v>
      </c>
      <c r="D852" s="78" t="s">
        <v>113</v>
      </c>
      <c r="E852" s="78">
        <v>0.01</v>
      </c>
      <c r="F852" s="78" t="s">
        <v>355</v>
      </c>
      <c r="G852" s="78"/>
      <c r="H852" s="78"/>
      <c r="I852" s="78" t="s">
        <v>38</v>
      </c>
      <c r="J852" s="108" t="s">
        <v>1029</v>
      </c>
      <c r="K852" s="62"/>
    </row>
    <row r="853" spans="2:11" outlineLevel="1">
      <c r="B853" s="79" t="str">
        <f t="shared" si="27"/>
        <v>0749</v>
      </c>
      <c r="C853" s="96" t="s">
        <v>1030</v>
      </c>
      <c r="D853" s="78" t="s">
        <v>113</v>
      </c>
      <c r="E853" s="78">
        <v>0.01</v>
      </c>
      <c r="F853" s="78" t="s">
        <v>355</v>
      </c>
      <c r="G853" s="78"/>
      <c r="H853" s="78"/>
      <c r="I853" s="78" t="s">
        <v>38</v>
      </c>
      <c r="J853" s="108" t="s">
        <v>1031</v>
      </c>
      <c r="K853" s="62"/>
    </row>
    <row r="854" spans="2:11" outlineLevel="1">
      <c r="B854" s="79" t="str">
        <f t="shared" si="27"/>
        <v>074A</v>
      </c>
      <c r="C854" s="96" t="s">
        <v>1032</v>
      </c>
      <c r="D854" s="78" t="s">
        <v>113</v>
      </c>
      <c r="E854" s="78">
        <v>0.01</v>
      </c>
      <c r="F854" s="78" t="s">
        <v>355</v>
      </c>
      <c r="G854" s="78"/>
      <c r="H854" s="78"/>
      <c r="I854" s="78" t="s">
        <v>38</v>
      </c>
      <c r="J854" s="108" t="s">
        <v>1033</v>
      </c>
      <c r="K854" s="62"/>
    </row>
    <row r="855" spans="2:11" outlineLevel="1">
      <c r="B855" s="79" t="str">
        <f t="shared" si="27"/>
        <v>074B</v>
      </c>
      <c r="C855" s="96" t="s">
        <v>1034</v>
      </c>
      <c r="D855" s="78" t="s">
        <v>113</v>
      </c>
      <c r="E855" s="78">
        <v>0.01</v>
      </c>
      <c r="F855" s="78" t="s">
        <v>355</v>
      </c>
      <c r="G855" s="78"/>
      <c r="H855" s="78"/>
      <c r="I855" s="78" t="s">
        <v>38</v>
      </c>
      <c r="J855" s="108" t="s">
        <v>1035</v>
      </c>
      <c r="K855" s="62"/>
    </row>
    <row r="856" spans="2:11" outlineLevel="1">
      <c r="B856" s="79" t="str">
        <f t="shared" si="27"/>
        <v>074C</v>
      </c>
      <c r="C856" s="96" t="s">
        <v>1036</v>
      </c>
      <c r="D856" s="78" t="s">
        <v>113</v>
      </c>
      <c r="E856" s="78">
        <v>0.01</v>
      </c>
      <c r="F856" s="78" t="s">
        <v>355</v>
      </c>
      <c r="G856" s="78"/>
      <c r="H856" s="78"/>
      <c r="I856" s="78" t="s">
        <v>38</v>
      </c>
      <c r="J856" s="108" t="s">
        <v>1037</v>
      </c>
      <c r="K856" s="62"/>
    </row>
    <row r="857" spans="2:11" outlineLevel="1">
      <c r="B857" s="79" t="str">
        <f t="shared" si="27"/>
        <v>074D</v>
      </c>
      <c r="C857" s="96" t="s">
        <v>1038</v>
      </c>
      <c r="D857" s="78" t="s">
        <v>113</v>
      </c>
      <c r="E857" s="78">
        <v>0.01</v>
      </c>
      <c r="F857" s="78" t="s">
        <v>355</v>
      </c>
      <c r="G857" s="78"/>
      <c r="H857" s="78"/>
      <c r="I857" s="78" t="s">
        <v>38</v>
      </c>
      <c r="J857" s="108" t="s">
        <v>1039</v>
      </c>
      <c r="K857" s="62"/>
    </row>
    <row r="858" spans="2:11" outlineLevel="1">
      <c r="B858" s="79" t="str">
        <f t="shared" si="27"/>
        <v>074E</v>
      </c>
      <c r="C858" s="96" t="s">
        <v>1040</v>
      </c>
      <c r="D858" s="78" t="s">
        <v>113</v>
      </c>
      <c r="E858" s="78">
        <v>0.01</v>
      </c>
      <c r="F858" s="78" t="s">
        <v>355</v>
      </c>
      <c r="G858" s="78"/>
      <c r="H858" s="78"/>
      <c r="I858" s="78" t="s">
        <v>38</v>
      </c>
      <c r="J858" s="108" t="s">
        <v>1041</v>
      </c>
      <c r="K858" s="62"/>
    </row>
    <row r="859" spans="2:11" outlineLevel="1">
      <c r="B859" s="79" t="str">
        <f t="shared" si="27"/>
        <v>074F</v>
      </c>
      <c r="C859" s="96" t="s">
        <v>1042</v>
      </c>
      <c r="D859" s="78" t="s">
        <v>113</v>
      </c>
      <c r="E859" s="78">
        <v>0.01</v>
      </c>
      <c r="F859" s="78" t="s">
        <v>355</v>
      </c>
      <c r="G859" s="78"/>
      <c r="H859" s="78"/>
      <c r="I859" s="78" t="s">
        <v>38</v>
      </c>
      <c r="J859" s="108" t="s">
        <v>1043</v>
      </c>
      <c r="K859" s="62"/>
    </row>
    <row r="860" spans="2:11" outlineLevel="1">
      <c r="B860" s="79" t="str">
        <f t="shared" si="27"/>
        <v>0750</v>
      </c>
      <c r="C860" s="96" t="s">
        <v>1044</v>
      </c>
      <c r="D860" s="78" t="s">
        <v>113</v>
      </c>
      <c r="E860" s="78">
        <v>0.01</v>
      </c>
      <c r="F860" s="78" t="s">
        <v>355</v>
      </c>
      <c r="G860" s="78"/>
      <c r="H860" s="78"/>
      <c r="I860" s="78" t="s">
        <v>38</v>
      </c>
      <c r="J860" s="108" t="s">
        <v>1045</v>
      </c>
      <c r="K860" s="62"/>
    </row>
    <row r="861" spans="2:11" outlineLevel="1">
      <c r="B861" s="79" t="str">
        <f t="shared" si="27"/>
        <v>0751</v>
      </c>
      <c r="C861" s="96" t="s">
        <v>1046</v>
      </c>
      <c r="D861" s="78" t="s">
        <v>113</v>
      </c>
      <c r="E861" s="78">
        <v>0.01</v>
      </c>
      <c r="F861" s="78" t="s">
        <v>355</v>
      </c>
      <c r="G861" s="78"/>
      <c r="H861" s="78"/>
      <c r="I861" s="78" t="s">
        <v>38</v>
      </c>
      <c r="J861" s="108" t="s">
        <v>1047</v>
      </c>
      <c r="K861" s="62"/>
    </row>
    <row r="862" spans="2:11" outlineLevel="1">
      <c r="B862" s="79" t="str">
        <f t="shared" si="27"/>
        <v>0752</v>
      </c>
      <c r="C862" s="96" t="s">
        <v>1048</v>
      </c>
      <c r="D862" s="78" t="s">
        <v>113</v>
      </c>
      <c r="E862" s="78">
        <v>0.01</v>
      </c>
      <c r="F862" s="78" t="s">
        <v>355</v>
      </c>
      <c r="G862" s="78"/>
      <c r="H862" s="78"/>
      <c r="I862" s="78" t="s">
        <v>38</v>
      </c>
      <c r="J862" s="108" t="s">
        <v>1049</v>
      </c>
      <c r="K862" s="62"/>
    </row>
    <row r="863" spans="2:11" outlineLevel="1">
      <c r="B863" s="79" t="str">
        <f t="shared" si="27"/>
        <v>0753</v>
      </c>
      <c r="C863" s="96" t="s">
        <v>1050</v>
      </c>
      <c r="D863" s="78" t="s">
        <v>113</v>
      </c>
      <c r="E863" s="78">
        <v>0.01</v>
      </c>
      <c r="F863" s="78" t="s">
        <v>355</v>
      </c>
      <c r="G863" s="78"/>
      <c r="H863" s="78"/>
      <c r="I863" s="78" t="s">
        <v>38</v>
      </c>
      <c r="J863" s="108" t="s">
        <v>1051</v>
      </c>
      <c r="K863" s="62"/>
    </row>
    <row r="864" spans="2:11" outlineLevel="1">
      <c r="B864" s="79" t="str">
        <f t="shared" si="27"/>
        <v>0754</v>
      </c>
      <c r="C864" s="96" t="s">
        <v>1052</v>
      </c>
      <c r="D864" s="78" t="s">
        <v>113</v>
      </c>
      <c r="E864" s="78">
        <v>0.01</v>
      </c>
      <c r="F864" s="78" t="s">
        <v>355</v>
      </c>
      <c r="G864" s="78"/>
      <c r="H864" s="78"/>
      <c r="I864" s="78" t="s">
        <v>38</v>
      </c>
      <c r="J864" s="108" t="s">
        <v>1053</v>
      </c>
      <c r="K864" s="62"/>
    </row>
    <row r="865" spans="2:11" outlineLevel="1">
      <c r="B865" s="79" t="str">
        <f t="shared" si="27"/>
        <v>0755</v>
      </c>
      <c r="C865" s="96" t="s">
        <v>1054</v>
      </c>
      <c r="D865" s="78" t="s">
        <v>113</v>
      </c>
      <c r="E865" s="78">
        <v>0.01</v>
      </c>
      <c r="F865" s="78" t="s">
        <v>355</v>
      </c>
      <c r="G865" s="78"/>
      <c r="H865" s="78"/>
      <c r="I865" s="78" t="s">
        <v>38</v>
      </c>
      <c r="J865" s="108" t="s">
        <v>1055</v>
      </c>
      <c r="K865" s="62"/>
    </row>
    <row r="866" spans="2:11" outlineLevel="1">
      <c r="B866" s="79" t="str">
        <f t="shared" si="27"/>
        <v>0756</v>
      </c>
      <c r="C866" s="96" t="s">
        <v>1056</v>
      </c>
      <c r="D866" s="78" t="s">
        <v>113</v>
      </c>
      <c r="E866" s="78">
        <v>0.01</v>
      </c>
      <c r="F866" s="78" t="s">
        <v>355</v>
      </c>
      <c r="G866" s="78"/>
      <c r="H866" s="78"/>
      <c r="I866" s="78" t="s">
        <v>38</v>
      </c>
      <c r="J866" s="108" t="s">
        <v>1057</v>
      </c>
      <c r="K866" s="62"/>
    </row>
    <row r="867" spans="2:11" outlineLevel="1">
      <c r="B867" s="79" t="str">
        <f t="shared" si="27"/>
        <v>0757</v>
      </c>
      <c r="C867" s="96" t="s">
        <v>1058</v>
      </c>
      <c r="D867" s="78" t="s">
        <v>113</v>
      </c>
      <c r="E867" s="78">
        <v>0.01</v>
      </c>
      <c r="F867" s="78" t="s">
        <v>355</v>
      </c>
      <c r="G867" s="78"/>
      <c r="H867" s="78"/>
      <c r="I867" s="78" t="s">
        <v>38</v>
      </c>
      <c r="J867" s="108" t="s">
        <v>1059</v>
      </c>
      <c r="K867" s="62"/>
    </row>
    <row r="868" spans="2:11" outlineLevel="1">
      <c r="B868" s="79" t="str">
        <f t="shared" si="27"/>
        <v>0758</v>
      </c>
      <c r="C868" s="96" t="s">
        <v>1060</v>
      </c>
      <c r="D868" s="78" t="s">
        <v>113</v>
      </c>
      <c r="E868" s="78">
        <v>0.01</v>
      </c>
      <c r="F868" s="78" t="s">
        <v>355</v>
      </c>
      <c r="G868" s="78"/>
      <c r="H868" s="78"/>
      <c r="I868" s="78" t="s">
        <v>38</v>
      </c>
      <c r="J868" s="108" t="s">
        <v>1061</v>
      </c>
      <c r="K868" s="62"/>
    </row>
    <row r="869" spans="2:11" outlineLevel="1">
      <c r="B869" s="79" t="str">
        <f t="shared" si="27"/>
        <v>0759</v>
      </c>
      <c r="C869" s="96" t="s">
        <v>1062</v>
      </c>
      <c r="D869" s="78" t="s">
        <v>113</v>
      </c>
      <c r="E869" s="78">
        <v>0.01</v>
      </c>
      <c r="F869" s="78" t="s">
        <v>355</v>
      </c>
      <c r="G869" s="78"/>
      <c r="H869" s="78"/>
      <c r="I869" s="78" t="s">
        <v>38</v>
      </c>
      <c r="J869" s="108" t="s">
        <v>1063</v>
      </c>
      <c r="K869" s="62"/>
    </row>
    <row r="870" spans="2:11" outlineLevel="1">
      <c r="B870" s="79" t="str">
        <f t="shared" si="27"/>
        <v>075A</v>
      </c>
      <c r="C870" s="96" t="s">
        <v>1064</v>
      </c>
      <c r="D870" s="78" t="s">
        <v>113</v>
      </c>
      <c r="E870" s="78">
        <v>0.01</v>
      </c>
      <c r="F870" s="78" t="s">
        <v>355</v>
      </c>
      <c r="G870" s="78"/>
      <c r="H870" s="78"/>
      <c r="I870" s="78" t="s">
        <v>38</v>
      </c>
      <c r="J870" s="108" t="s">
        <v>1065</v>
      </c>
      <c r="K870" s="62"/>
    </row>
    <row r="871" spans="2:11" outlineLevel="1">
      <c r="B871" s="79" t="str">
        <f t="shared" si="27"/>
        <v>075B</v>
      </c>
      <c r="C871" s="96" t="s">
        <v>1066</v>
      </c>
      <c r="D871" s="78" t="s">
        <v>113</v>
      </c>
      <c r="E871" s="78">
        <v>0.01</v>
      </c>
      <c r="F871" s="78" t="s">
        <v>355</v>
      </c>
      <c r="G871" s="78"/>
      <c r="H871" s="78"/>
      <c r="I871" s="78" t="s">
        <v>38</v>
      </c>
      <c r="J871" s="108" t="s">
        <v>1067</v>
      </c>
      <c r="K871" s="62"/>
    </row>
    <row r="872" spans="2:11" outlineLevel="1">
      <c r="B872" s="79" t="str">
        <f t="shared" si="27"/>
        <v>075C</v>
      </c>
      <c r="C872" s="96" t="s">
        <v>1068</v>
      </c>
      <c r="D872" s="78" t="s">
        <v>113</v>
      </c>
      <c r="E872" s="78">
        <v>0.01</v>
      </c>
      <c r="F872" s="78" t="s">
        <v>355</v>
      </c>
      <c r="G872" s="78"/>
      <c r="H872" s="78"/>
      <c r="I872" s="78" t="s">
        <v>38</v>
      </c>
      <c r="J872" s="108" t="s">
        <v>1069</v>
      </c>
      <c r="K872" s="62"/>
    </row>
    <row r="873" spans="2:11" outlineLevel="1">
      <c r="B873" s="79" t="str">
        <f t="shared" si="27"/>
        <v>075D</v>
      </c>
      <c r="C873" s="96" t="s">
        <v>1070</v>
      </c>
      <c r="D873" s="78" t="s">
        <v>113</v>
      </c>
      <c r="E873" s="78">
        <v>0.01</v>
      </c>
      <c r="F873" s="78" t="s">
        <v>355</v>
      </c>
      <c r="G873" s="78"/>
      <c r="H873" s="78"/>
      <c r="I873" s="78" t="s">
        <v>38</v>
      </c>
      <c r="J873" s="108" t="s">
        <v>1071</v>
      </c>
      <c r="K873" s="62"/>
    </row>
    <row r="874" spans="2:11" outlineLevel="1">
      <c r="B874" s="79" t="str">
        <f t="shared" si="27"/>
        <v>075E</v>
      </c>
      <c r="C874" s="96" t="s">
        <v>1072</v>
      </c>
      <c r="D874" s="78" t="s">
        <v>113</v>
      </c>
      <c r="E874" s="78">
        <v>0.01</v>
      </c>
      <c r="F874" s="78" t="s">
        <v>355</v>
      </c>
      <c r="G874" s="78"/>
      <c r="H874" s="78"/>
      <c r="I874" s="78" t="s">
        <v>38</v>
      </c>
      <c r="J874" s="108" t="s">
        <v>1073</v>
      </c>
      <c r="K874" s="62"/>
    </row>
    <row r="875" spans="2:11" outlineLevel="1">
      <c r="B875" s="79" t="str">
        <f t="shared" si="27"/>
        <v>075F</v>
      </c>
      <c r="C875" s="96" t="s">
        <v>1074</v>
      </c>
      <c r="D875" s="78" t="s">
        <v>113</v>
      </c>
      <c r="E875" s="78">
        <v>0.01</v>
      </c>
      <c r="F875" s="78" t="s">
        <v>355</v>
      </c>
      <c r="G875" s="78"/>
      <c r="H875" s="78"/>
      <c r="I875" s="78" t="s">
        <v>38</v>
      </c>
      <c r="J875" s="108" t="s">
        <v>1075</v>
      </c>
      <c r="K875" s="62"/>
    </row>
    <row r="876" spans="2:11" outlineLevel="1">
      <c r="B876" s="79" t="str">
        <f t="shared" si="27"/>
        <v>0760</v>
      </c>
      <c r="C876" s="96" t="s">
        <v>1076</v>
      </c>
      <c r="D876" s="78" t="s">
        <v>113</v>
      </c>
      <c r="E876" s="78">
        <v>0.01</v>
      </c>
      <c r="F876" s="78" t="s">
        <v>355</v>
      </c>
      <c r="G876" s="78"/>
      <c r="H876" s="78"/>
      <c r="I876" s="78" t="s">
        <v>38</v>
      </c>
      <c r="J876" s="108" t="s">
        <v>1077</v>
      </c>
      <c r="K876" s="62"/>
    </row>
    <row r="877" spans="2:11" outlineLevel="1">
      <c r="B877" s="79" t="str">
        <f t="shared" si="27"/>
        <v>0761</v>
      </c>
      <c r="C877" s="96" t="s">
        <v>1078</v>
      </c>
      <c r="D877" s="78" t="s">
        <v>113</v>
      </c>
      <c r="E877" s="78">
        <v>0.01</v>
      </c>
      <c r="F877" s="78" t="s">
        <v>355</v>
      </c>
      <c r="G877" s="78"/>
      <c r="H877" s="78"/>
      <c r="I877" s="78" t="s">
        <v>38</v>
      </c>
      <c r="J877" s="108" t="s">
        <v>1079</v>
      </c>
      <c r="K877" s="62"/>
    </row>
    <row r="878" spans="2:11" outlineLevel="1">
      <c r="B878" s="79" t="str">
        <f t="shared" si="27"/>
        <v>0762</v>
      </c>
      <c r="C878" s="96" t="s">
        <v>1080</v>
      </c>
      <c r="D878" s="78" t="s">
        <v>113</v>
      </c>
      <c r="E878" s="78">
        <v>0.01</v>
      </c>
      <c r="F878" s="78" t="s">
        <v>355</v>
      </c>
      <c r="G878" s="78"/>
      <c r="H878" s="78"/>
      <c r="I878" s="78" t="s">
        <v>38</v>
      </c>
      <c r="J878" s="108" t="s">
        <v>1081</v>
      </c>
      <c r="K878" s="62"/>
    </row>
    <row r="879" spans="2:11" outlineLevel="1">
      <c r="B879" s="79" t="str">
        <f t="shared" si="27"/>
        <v>0763</v>
      </c>
      <c r="C879" s="96" t="s">
        <v>1082</v>
      </c>
      <c r="D879" s="78" t="s">
        <v>113</v>
      </c>
      <c r="E879" s="78">
        <v>0.01</v>
      </c>
      <c r="F879" s="78" t="s">
        <v>355</v>
      </c>
      <c r="G879" s="78"/>
      <c r="H879" s="78"/>
      <c r="I879" s="78" t="s">
        <v>38</v>
      </c>
      <c r="J879" s="108" t="s">
        <v>1083</v>
      </c>
      <c r="K879" s="62"/>
    </row>
    <row r="880" spans="2:11" hidden="1" outlineLevel="1">
      <c r="B880" s="79" t="str">
        <f t="shared" si="27"/>
        <v>0764</v>
      </c>
      <c r="K880" s="62"/>
    </row>
    <row r="881" spans="2:11" hidden="1" outlineLevel="1">
      <c r="B881" s="79" t="str">
        <f t="shared" si="27"/>
        <v>0765</v>
      </c>
      <c r="K881" s="62"/>
    </row>
    <row r="882" spans="2:11" hidden="1" outlineLevel="1">
      <c r="B882" s="79" t="str">
        <f t="shared" si="27"/>
        <v>0766</v>
      </c>
      <c r="K882" s="62"/>
    </row>
    <row r="883" spans="2:11" hidden="1" outlineLevel="1">
      <c r="B883" s="79" t="str">
        <f t="shared" si="27"/>
        <v>0767</v>
      </c>
      <c r="K883" s="62"/>
    </row>
    <row r="884" spans="2:11" hidden="1" outlineLevel="1">
      <c r="B884" s="79" t="str">
        <f t="shared" si="27"/>
        <v>0768</v>
      </c>
      <c r="K884" s="62"/>
    </row>
    <row r="885" spans="2:11" hidden="1" outlineLevel="1">
      <c r="B885" s="79" t="str">
        <f t="shared" si="27"/>
        <v>0769</v>
      </c>
      <c r="K885" s="62"/>
    </row>
    <row r="886" spans="2:11" hidden="1" outlineLevel="1">
      <c r="B886" s="79" t="str">
        <f t="shared" si="27"/>
        <v>076A</v>
      </c>
      <c r="K886" s="62"/>
    </row>
    <row r="887" spans="2:11" hidden="1" outlineLevel="1">
      <c r="B887" s="79" t="str">
        <f t="shared" si="27"/>
        <v>076B</v>
      </c>
      <c r="K887" s="62"/>
    </row>
    <row r="888" spans="2:11" hidden="1" outlineLevel="1">
      <c r="B888" s="79" t="str">
        <f t="shared" si="27"/>
        <v>076C</v>
      </c>
      <c r="K888" s="62"/>
    </row>
    <row r="889" spans="2:11" hidden="1" outlineLevel="1">
      <c r="B889" s="79" t="str">
        <f t="shared" si="27"/>
        <v>076D</v>
      </c>
      <c r="K889" s="62"/>
    </row>
    <row r="890" spans="2:11" hidden="1" outlineLevel="1">
      <c r="B890" s="79" t="str">
        <f t="shared" si="27"/>
        <v>076E</v>
      </c>
      <c r="K890" s="62"/>
    </row>
    <row r="891" spans="2:11" hidden="1" outlineLevel="1">
      <c r="B891" s="79" t="str">
        <f t="shared" si="27"/>
        <v>076F</v>
      </c>
      <c r="K891" s="62"/>
    </row>
    <row r="892" spans="2:11" hidden="1" outlineLevel="1">
      <c r="B892" s="79" t="str">
        <f t="shared" si="27"/>
        <v>0770</v>
      </c>
      <c r="K892" s="62"/>
    </row>
    <row r="893" spans="2:11" hidden="1" outlineLevel="1">
      <c r="B893" s="79" t="str">
        <f t="shared" si="27"/>
        <v>0771</v>
      </c>
      <c r="K893" s="62"/>
    </row>
    <row r="894" spans="2:11" hidden="1" outlineLevel="1">
      <c r="B894" s="79" t="str">
        <f t="shared" si="27"/>
        <v>0772</v>
      </c>
      <c r="K894" s="62"/>
    </row>
    <row r="895" spans="2:11" hidden="1" outlineLevel="1">
      <c r="B895" s="79" t="str">
        <f t="shared" si="27"/>
        <v>0773</v>
      </c>
      <c r="K895" s="62"/>
    </row>
    <row r="896" spans="2:11" hidden="1" outlineLevel="1">
      <c r="B896" s="79" t="str">
        <f t="shared" si="27"/>
        <v>0774</v>
      </c>
      <c r="K896" s="62"/>
    </row>
    <row r="897" spans="1:11" hidden="1" outlineLevel="1">
      <c r="B897" s="79" t="str">
        <f t="shared" si="27"/>
        <v>0775</v>
      </c>
      <c r="K897" s="62"/>
    </row>
    <row r="898" spans="1:11" hidden="1" outlineLevel="1">
      <c r="B898" s="79" t="str">
        <f t="shared" si="27"/>
        <v>0776</v>
      </c>
      <c r="K898" s="62"/>
    </row>
    <row r="899" spans="1:11" hidden="1" outlineLevel="1">
      <c r="B899" s="79" t="str">
        <f t="shared" si="27"/>
        <v>0777</v>
      </c>
      <c r="K899" s="62"/>
    </row>
    <row r="900" spans="1:11" hidden="1" outlineLevel="1">
      <c r="B900" s="79" t="str">
        <f t="shared" si="27"/>
        <v>0778</v>
      </c>
      <c r="K900" s="62"/>
    </row>
    <row r="901" spans="1:11" hidden="1" outlineLevel="1">
      <c r="B901" s="79" t="str">
        <f t="shared" si="27"/>
        <v>0779</v>
      </c>
      <c r="K901" s="62"/>
    </row>
    <row r="902" spans="1:11" hidden="1" outlineLevel="1">
      <c r="B902" s="79" t="str">
        <f t="shared" si="27"/>
        <v>077A</v>
      </c>
      <c r="K902" s="62"/>
    </row>
    <row r="903" spans="1:11" hidden="1" outlineLevel="1">
      <c r="B903" s="79" t="str">
        <f t="shared" si="27"/>
        <v>077B</v>
      </c>
      <c r="K903" s="62"/>
    </row>
    <row r="904" spans="1:11" hidden="1" outlineLevel="1">
      <c r="B904" s="79" t="str">
        <f t="shared" si="27"/>
        <v>077C</v>
      </c>
      <c r="K904" s="62"/>
    </row>
    <row r="905" spans="1:11" hidden="1" outlineLevel="1">
      <c r="B905" s="79" t="str">
        <f t="shared" si="27"/>
        <v>077D</v>
      </c>
      <c r="K905" s="62"/>
    </row>
    <row r="906" spans="1:11" hidden="1" outlineLevel="1">
      <c r="B906" s="79" t="str">
        <f t="shared" si="27"/>
        <v>077E</v>
      </c>
      <c r="K906" s="62"/>
    </row>
    <row r="907" spans="1:11" hidden="1" outlineLevel="1">
      <c r="B907" s="79" t="str">
        <f t="shared" si="27"/>
        <v>077F</v>
      </c>
      <c r="K907" s="62"/>
    </row>
    <row r="908" spans="1:11" hidden="1" outlineLevel="1">
      <c r="K908" s="62"/>
    </row>
    <row r="909" spans="1:11" hidden="1">
      <c r="K909" s="62"/>
    </row>
    <row r="910" spans="1:11" hidden="1">
      <c r="A910" s="170" t="s">
        <v>1084</v>
      </c>
      <c r="B910" s="171"/>
      <c r="C910" s="171"/>
      <c r="D910" s="171"/>
      <c r="E910" s="171"/>
      <c r="F910" s="171"/>
      <c r="G910" s="171"/>
      <c r="H910" s="171"/>
      <c r="I910" s="171"/>
      <c r="J910" s="171"/>
      <c r="K910" s="171"/>
    </row>
    <row r="911" spans="1:11" outlineLevel="1">
      <c r="B911" s="79" t="str">
        <f>DEC2HEX(1920+ROW()-ROW($B$911),4)</f>
        <v>0780</v>
      </c>
      <c r="C911" s="181" t="s">
        <v>1085</v>
      </c>
      <c r="D911" s="180" t="s">
        <v>59</v>
      </c>
      <c r="E911" s="180"/>
      <c r="F911" s="180"/>
      <c r="G911" s="180"/>
      <c r="H911" s="180"/>
      <c r="I911" s="180" t="s">
        <v>38</v>
      </c>
      <c r="J911" s="181" t="s">
        <v>630</v>
      </c>
      <c r="K911" s="218" t="s">
        <v>836</v>
      </c>
    </row>
    <row r="912" spans="1:11" hidden="1" outlineLevel="1">
      <c r="B912" s="79" t="str">
        <f t="shared" ref="B912:B974" si="28">DEC2HEX(1920+ROW()-ROW($B$911),4)</f>
        <v>0781</v>
      </c>
      <c r="C912" s="181"/>
      <c r="D912" s="180"/>
      <c r="E912" s="180"/>
      <c r="F912" s="180"/>
      <c r="G912" s="180"/>
      <c r="H912" s="180"/>
      <c r="I912" s="180"/>
      <c r="J912" s="181"/>
      <c r="K912" s="219"/>
    </row>
    <row r="913" spans="2:11" hidden="1" outlineLevel="1">
      <c r="B913" s="79" t="str">
        <f t="shared" si="28"/>
        <v>0782</v>
      </c>
      <c r="C913" s="181"/>
      <c r="D913" s="180"/>
      <c r="E913" s="180"/>
      <c r="F913" s="180"/>
      <c r="G913" s="180"/>
      <c r="H913" s="180"/>
      <c r="I913" s="180"/>
      <c r="J913" s="181"/>
      <c r="K913" s="219"/>
    </row>
    <row r="914" spans="2:11" ht="60" hidden="1" customHeight="1" outlineLevel="1">
      <c r="B914" s="79" t="str">
        <f t="shared" si="28"/>
        <v>0783</v>
      </c>
      <c r="C914" s="181"/>
      <c r="D914" s="180"/>
      <c r="E914" s="180"/>
      <c r="F914" s="180"/>
      <c r="G914" s="180"/>
      <c r="H914" s="180"/>
      <c r="I914" s="180"/>
      <c r="J914" s="181"/>
      <c r="K914" s="219"/>
    </row>
    <row r="915" spans="2:11" outlineLevel="1">
      <c r="B915" s="79" t="str">
        <f t="shared" si="28"/>
        <v>0784</v>
      </c>
      <c r="C915" s="111" t="s">
        <v>1086</v>
      </c>
      <c r="D915" s="112" t="s">
        <v>155</v>
      </c>
      <c r="E915" s="112">
        <v>1</v>
      </c>
      <c r="F915" s="112"/>
      <c r="G915" s="112"/>
      <c r="H915" s="112"/>
      <c r="I915" s="112" t="s">
        <v>38</v>
      </c>
      <c r="J915" s="111" t="s">
        <v>1087</v>
      </c>
      <c r="K915" s="114"/>
    </row>
    <row r="916" spans="2:11" outlineLevel="1">
      <c r="B916" s="79" t="str">
        <f t="shared" si="28"/>
        <v>0785</v>
      </c>
      <c r="C916" s="111" t="s">
        <v>1088</v>
      </c>
      <c r="D916" s="112" t="s">
        <v>155</v>
      </c>
      <c r="E916" s="112">
        <v>1</v>
      </c>
      <c r="F916" s="112"/>
      <c r="G916" s="112"/>
      <c r="H916" s="112"/>
      <c r="I916" s="112" t="s">
        <v>38</v>
      </c>
      <c r="J916" s="111" t="s">
        <v>1089</v>
      </c>
      <c r="K916" s="114"/>
    </row>
    <row r="917" spans="2:11" outlineLevel="1">
      <c r="B917" s="79" t="str">
        <f t="shared" si="28"/>
        <v>0786</v>
      </c>
      <c r="C917" s="111" t="s">
        <v>1090</v>
      </c>
      <c r="D917" s="112" t="s">
        <v>155</v>
      </c>
      <c r="E917" s="112">
        <v>1</v>
      </c>
      <c r="F917" s="112"/>
      <c r="G917" s="112"/>
      <c r="H917" s="112"/>
      <c r="I917" s="112" t="s">
        <v>38</v>
      </c>
      <c r="J917" s="111" t="s">
        <v>1091</v>
      </c>
      <c r="K917" s="114"/>
    </row>
    <row r="918" spans="2:11" outlineLevel="1">
      <c r="B918" s="79" t="str">
        <f t="shared" si="28"/>
        <v>0787</v>
      </c>
      <c r="C918" s="111" t="s">
        <v>1092</v>
      </c>
      <c r="D918" s="112" t="s">
        <v>155</v>
      </c>
      <c r="E918" s="112">
        <v>1</v>
      </c>
      <c r="F918" s="112"/>
      <c r="G918" s="112"/>
      <c r="H918" s="112"/>
      <c r="I918" s="112" t="s">
        <v>38</v>
      </c>
      <c r="J918" s="111" t="s">
        <v>1093</v>
      </c>
      <c r="K918" s="114"/>
    </row>
    <row r="919" spans="2:11" outlineLevel="1">
      <c r="B919" s="79" t="str">
        <f t="shared" si="28"/>
        <v>0788</v>
      </c>
      <c r="C919" s="111" t="s">
        <v>1094</v>
      </c>
      <c r="D919" s="112" t="s">
        <v>155</v>
      </c>
      <c r="E919" s="112">
        <v>1</v>
      </c>
      <c r="F919" s="112"/>
      <c r="G919" s="112"/>
      <c r="H919" s="112"/>
      <c r="I919" s="112" t="s">
        <v>38</v>
      </c>
      <c r="J919" s="111" t="s">
        <v>1095</v>
      </c>
      <c r="K919" s="114"/>
    </row>
    <row r="920" spans="2:11" outlineLevel="1">
      <c r="B920" s="79" t="str">
        <f t="shared" si="28"/>
        <v>0789</v>
      </c>
      <c r="C920" s="111" t="s">
        <v>1096</v>
      </c>
      <c r="D920" s="112" t="s">
        <v>155</v>
      </c>
      <c r="E920" s="112">
        <v>1</v>
      </c>
      <c r="F920" s="112"/>
      <c r="G920" s="112"/>
      <c r="H920" s="112"/>
      <c r="I920" s="112" t="s">
        <v>38</v>
      </c>
      <c r="J920" s="111" t="s">
        <v>1097</v>
      </c>
      <c r="K920" s="114"/>
    </row>
    <row r="921" spans="2:11" outlineLevel="1">
      <c r="B921" s="79" t="str">
        <f t="shared" si="28"/>
        <v>078A</v>
      </c>
      <c r="C921" s="111" t="s">
        <v>1098</v>
      </c>
      <c r="D921" s="112" t="s">
        <v>155</v>
      </c>
      <c r="E921" s="112">
        <v>1</v>
      </c>
      <c r="F921" s="112"/>
      <c r="G921" s="112"/>
      <c r="H921" s="112"/>
      <c r="I921" s="112" t="s">
        <v>38</v>
      </c>
      <c r="J921" s="111" t="s">
        <v>1099</v>
      </c>
      <c r="K921" s="114"/>
    </row>
    <row r="922" spans="2:11" outlineLevel="1">
      <c r="B922" s="79" t="str">
        <f t="shared" si="28"/>
        <v>078B</v>
      </c>
      <c r="C922" s="111" t="s">
        <v>1100</v>
      </c>
      <c r="D922" s="112" t="s">
        <v>155</v>
      </c>
      <c r="E922" s="112">
        <v>1</v>
      </c>
      <c r="F922" s="112"/>
      <c r="G922" s="112"/>
      <c r="H922" s="112"/>
      <c r="I922" s="112" t="s">
        <v>38</v>
      </c>
      <c r="J922" s="111" t="s">
        <v>1101</v>
      </c>
      <c r="K922" s="114"/>
    </row>
    <row r="923" spans="2:11" outlineLevel="1">
      <c r="B923" s="79" t="str">
        <f t="shared" si="28"/>
        <v>078C</v>
      </c>
      <c r="C923" s="111" t="s">
        <v>1102</v>
      </c>
      <c r="D923" s="112" t="s">
        <v>155</v>
      </c>
      <c r="E923" s="112">
        <v>1</v>
      </c>
      <c r="F923" s="112"/>
      <c r="G923" s="112"/>
      <c r="H923" s="112"/>
      <c r="I923" s="112" t="s">
        <v>38</v>
      </c>
      <c r="J923" s="111" t="s">
        <v>1103</v>
      </c>
      <c r="K923" s="114"/>
    </row>
    <row r="924" spans="2:11" outlineLevel="1">
      <c r="B924" s="79" t="str">
        <f t="shared" si="28"/>
        <v>078D</v>
      </c>
      <c r="C924" s="111" t="s">
        <v>1104</v>
      </c>
      <c r="D924" s="112" t="s">
        <v>155</v>
      </c>
      <c r="E924" s="112">
        <v>1</v>
      </c>
      <c r="F924" s="112"/>
      <c r="G924" s="112"/>
      <c r="H924" s="112"/>
      <c r="I924" s="112" t="s">
        <v>38</v>
      </c>
      <c r="J924" s="111" t="s">
        <v>1105</v>
      </c>
      <c r="K924" s="114"/>
    </row>
    <row r="925" spans="2:11" outlineLevel="1">
      <c r="B925" s="79" t="str">
        <f t="shared" si="28"/>
        <v>078E</v>
      </c>
      <c r="C925" s="111" t="s">
        <v>1106</v>
      </c>
      <c r="D925" s="112" t="s">
        <v>155</v>
      </c>
      <c r="E925" s="112">
        <v>1</v>
      </c>
      <c r="F925" s="112"/>
      <c r="G925" s="112"/>
      <c r="H925" s="112"/>
      <c r="I925" s="112" t="s">
        <v>38</v>
      </c>
      <c r="J925" s="111" t="s">
        <v>1107</v>
      </c>
      <c r="K925" s="114"/>
    </row>
    <row r="926" spans="2:11" outlineLevel="1">
      <c r="B926" s="79" t="str">
        <f t="shared" si="28"/>
        <v>078F</v>
      </c>
      <c r="C926" s="111" t="s">
        <v>1108</v>
      </c>
      <c r="D926" s="112" t="s">
        <v>155</v>
      </c>
      <c r="E926" s="112">
        <v>1</v>
      </c>
      <c r="F926" s="112"/>
      <c r="G926" s="112"/>
      <c r="H926" s="112"/>
      <c r="I926" s="112" t="s">
        <v>38</v>
      </c>
      <c r="J926" s="111" t="s">
        <v>1109</v>
      </c>
      <c r="K926" s="114"/>
    </row>
    <row r="927" spans="2:11" outlineLevel="1">
      <c r="B927" s="79" t="str">
        <f t="shared" si="28"/>
        <v>0790</v>
      </c>
      <c r="C927" s="111" t="s">
        <v>1110</v>
      </c>
      <c r="D927" s="112" t="s">
        <v>155</v>
      </c>
      <c r="E927" s="112">
        <v>1</v>
      </c>
      <c r="F927" s="112"/>
      <c r="G927" s="112"/>
      <c r="H927" s="112"/>
      <c r="I927" s="112" t="s">
        <v>38</v>
      </c>
      <c r="J927" s="111" t="s">
        <v>1111</v>
      </c>
      <c r="K927" s="114"/>
    </row>
    <row r="928" spans="2:11" outlineLevel="1">
      <c r="B928" s="79" t="str">
        <f t="shared" si="28"/>
        <v>0791</v>
      </c>
      <c r="C928" s="111" t="s">
        <v>1112</v>
      </c>
      <c r="D928" s="112" t="s">
        <v>155</v>
      </c>
      <c r="E928" s="112">
        <v>1</v>
      </c>
      <c r="F928" s="112"/>
      <c r="G928" s="112"/>
      <c r="H928" s="112"/>
      <c r="I928" s="112" t="s">
        <v>38</v>
      </c>
      <c r="J928" s="111" t="s">
        <v>1113</v>
      </c>
      <c r="K928" s="114"/>
    </row>
    <row r="929" spans="2:11" outlineLevel="1">
      <c r="B929" s="79" t="str">
        <f t="shared" si="28"/>
        <v>0792</v>
      </c>
      <c r="C929" s="111" t="s">
        <v>1114</v>
      </c>
      <c r="D929" s="112" t="s">
        <v>155</v>
      </c>
      <c r="E929" s="112">
        <v>1</v>
      </c>
      <c r="F929" s="112"/>
      <c r="G929" s="112"/>
      <c r="H929" s="112"/>
      <c r="I929" s="112" t="s">
        <v>38</v>
      </c>
      <c r="J929" s="111" t="s">
        <v>1115</v>
      </c>
      <c r="K929" s="114"/>
    </row>
    <row r="930" spans="2:11" outlineLevel="1">
      <c r="B930" s="79" t="str">
        <f t="shared" si="28"/>
        <v>0793</v>
      </c>
      <c r="C930" s="111" t="s">
        <v>1116</v>
      </c>
      <c r="D930" s="112" t="s">
        <v>155</v>
      </c>
      <c r="E930" s="112">
        <v>1</v>
      </c>
      <c r="F930" s="112"/>
      <c r="G930" s="112"/>
      <c r="H930" s="112"/>
      <c r="I930" s="112" t="s">
        <v>38</v>
      </c>
      <c r="J930" s="111" t="s">
        <v>1117</v>
      </c>
      <c r="K930" s="114"/>
    </row>
    <row r="931" spans="2:11" outlineLevel="1">
      <c r="B931" s="79" t="str">
        <f t="shared" si="28"/>
        <v>0794</v>
      </c>
      <c r="C931" s="111" t="s">
        <v>1118</v>
      </c>
      <c r="D931" s="112" t="s">
        <v>155</v>
      </c>
      <c r="E931" s="112">
        <v>1</v>
      </c>
      <c r="F931" s="112"/>
      <c r="G931" s="112"/>
      <c r="H931" s="112"/>
      <c r="I931" s="112" t="s">
        <v>38</v>
      </c>
      <c r="J931" s="111" t="s">
        <v>1119</v>
      </c>
      <c r="K931" s="114"/>
    </row>
    <row r="932" spans="2:11" outlineLevel="1">
      <c r="B932" s="79" t="str">
        <f t="shared" si="28"/>
        <v>0795</v>
      </c>
      <c r="C932" s="111" t="s">
        <v>1120</v>
      </c>
      <c r="D932" s="112" t="s">
        <v>155</v>
      </c>
      <c r="E932" s="112">
        <v>1</v>
      </c>
      <c r="F932" s="112"/>
      <c r="G932" s="112"/>
      <c r="H932" s="112"/>
      <c r="I932" s="112" t="s">
        <v>38</v>
      </c>
      <c r="J932" s="111" t="s">
        <v>1121</v>
      </c>
      <c r="K932" s="114"/>
    </row>
    <row r="933" spans="2:11" outlineLevel="1">
      <c r="B933" s="79" t="str">
        <f t="shared" si="28"/>
        <v>0796</v>
      </c>
      <c r="C933" s="111" t="s">
        <v>1122</v>
      </c>
      <c r="D933" s="112" t="s">
        <v>155</v>
      </c>
      <c r="E933" s="112">
        <v>1</v>
      </c>
      <c r="F933" s="112"/>
      <c r="G933" s="112"/>
      <c r="H933" s="112"/>
      <c r="I933" s="112" t="s">
        <v>38</v>
      </c>
      <c r="J933" s="111" t="s">
        <v>1123</v>
      </c>
      <c r="K933" s="114"/>
    </row>
    <row r="934" spans="2:11" outlineLevel="1">
      <c r="B934" s="79" t="str">
        <f t="shared" si="28"/>
        <v>0797</v>
      </c>
      <c r="C934" s="111" t="s">
        <v>1124</v>
      </c>
      <c r="D934" s="112" t="s">
        <v>155</v>
      </c>
      <c r="E934" s="112">
        <v>1</v>
      </c>
      <c r="F934" s="112"/>
      <c r="G934" s="112"/>
      <c r="H934" s="112"/>
      <c r="I934" s="112" t="s">
        <v>38</v>
      </c>
      <c r="J934" s="111" t="s">
        <v>1125</v>
      </c>
      <c r="K934" s="114"/>
    </row>
    <row r="935" spans="2:11" outlineLevel="1">
      <c r="B935" s="79" t="str">
        <f t="shared" si="28"/>
        <v>0798</v>
      </c>
      <c r="C935" s="111" t="s">
        <v>1126</v>
      </c>
      <c r="D935" s="112" t="s">
        <v>155</v>
      </c>
      <c r="E935" s="112">
        <v>1</v>
      </c>
      <c r="F935" s="112"/>
      <c r="G935" s="112"/>
      <c r="H935" s="112"/>
      <c r="I935" s="112" t="s">
        <v>38</v>
      </c>
      <c r="J935" s="111" t="s">
        <v>1127</v>
      </c>
      <c r="K935" s="114"/>
    </row>
    <row r="936" spans="2:11" outlineLevel="1">
      <c r="B936" s="79" t="str">
        <f t="shared" si="28"/>
        <v>0799</v>
      </c>
      <c r="C936" s="111" t="s">
        <v>1128</v>
      </c>
      <c r="D936" s="112" t="s">
        <v>155</v>
      </c>
      <c r="E936" s="112">
        <v>1</v>
      </c>
      <c r="F936" s="112"/>
      <c r="G936" s="112"/>
      <c r="H936" s="112"/>
      <c r="I936" s="112" t="s">
        <v>38</v>
      </c>
      <c r="J936" s="111" t="s">
        <v>1129</v>
      </c>
      <c r="K936" s="114"/>
    </row>
    <row r="937" spans="2:11" outlineLevel="1">
      <c r="B937" s="79" t="str">
        <f t="shared" si="28"/>
        <v>079A</v>
      </c>
      <c r="C937" s="111" t="s">
        <v>1130</v>
      </c>
      <c r="D937" s="112" t="s">
        <v>155</v>
      </c>
      <c r="E937" s="112">
        <v>1</v>
      </c>
      <c r="F937" s="112"/>
      <c r="G937" s="112"/>
      <c r="H937" s="112"/>
      <c r="I937" s="112" t="s">
        <v>38</v>
      </c>
      <c r="J937" s="111" t="s">
        <v>1131</v>
      </c>
      <c r="K937" s="114"/>
    </row>
    <row r="938" spans="2:11" outlineLevel="1">
      <c r="B938" s="79" t="str">
        <f t="shared" si="28"/>
        <v>079B</v>
      </c>
      <c r="C938" s="111" t="s">
        <v>1132</v>
      </c>
      <c r="D938" s="112" t="s">
        <v>155</v>
      </c>
      <c r="E938" s="112">
        <v>1</v>
      </c>
      <c r="F938" s="112"/>
      <c r="G938" s="112"/>
      <c r="H938" s="112"/>
      <c r="I938" s="112" t="s">
        <v>38</v>
      </c>
      <c r="J938" s="111" t="s">
        <v>1133</v>
      </c>
      <c r="K938" s="114"/>
    </row>
    <row r="939" spans="2:11" hidden="1" outlineLevel="1">
      <c r="B939" s="79" t="str">
        <f t="shared" si="28"/>
        <v>079C</v>
      </c>
      <c r="C939" s="113"/>
      <c r="D939" s="112"/>
      <c r="E939" s="112"/>
      <c r="F939" s="112"/>
      <c r="G939" s="112"/>
      <c r="H939" s="112"/>
      <c r="I939" s="112"/>
      <c r="J939" s="95"/>
      <c r="K939" s="114"/>
    </row>
    <row r="940" spans="2:11" hidden="1" outlineLevel="1">
      <c r="B940" s="79" t="str">
        <f t="shared" si="28"/>
        <v>079D</v>
      </c>
      <c r="C940" s="113"/>
      <c r="D940" s="112"/>
      <c r="E940" s="112"/>
      <c r="F940" s="112"/>
      <c r="G940" s="112"/>
      <c r="H940" s="112"/>
      <c r="I940" s="112"/>
      <c r="J940" s="95"/>
      <c r="K940" s="114"/>
    </row>
    <row r="941" spans="2:11" hidden="1" outlineLevel="1">
      <c r="B941" s="79" t="str">
        <f t="shared" si="28"/>
        <v>079E</v>
      </c>
      <c r="C941" s="113"/>
      <c r="D941" s="112"/>
      <c r="E941" s="112"/>
      <c r="F941" s="112"/>
      <c r="G941" s="112"/>
      <c r="H941" s="112"/>
      <c r="I941" s="112"/>
      <c r="J941" s="95"/>
      <c r="K941" s="114"/>
    </row>
    <row r="942" spans="2:11" hidden="1" outlineLevel="1">
      <c r="B942" s="79" t="str">
        <f t="shared" si="28"/>
        <v>079F</v>
      </c>
      <c r="C942" s="113"/>
      <c r="D942" s="112"/>
      <c r="E942" s="112"/>
      <c r="F942" s="112"/>
      <c r="G942" s="112"/>
      <c r="H942" s="112"/>
      <c r="I942" s="112"/>
      <c r="J942" s="95"/>
      <c r="K942" s="114"/>
    </row>
    <row r="943" spans="2:11" hidden="1" outlineLevel="1">
      <c r="B943" s="79" t="str">
        <f t="shared" si="28"/>
        <v>07A0</v>
      </c>
      <c r="C943" s="113"/>
      <c r="D943" s="112"/>
      <c r="E943" s="112"/>
      <c r="F943" s="112"/>
      <c r="G943" s="112"/>
      <c r="H943" s="112"/>
      <c r="I943" s="112"/>
      <c r="J943" s="95"/>
      <c r="K943" s="114"/>
    </row>
    <row r="944" spans="2:11" hidden="1" outlineLevel="1">
      <c r="B944" s="79" t="str">
        <f t="shared" si="28"/>
        <v>07A1</v>
      </c>
      <c r="C944" s="113"/>
      <c r="D944" s="112"/>
      <c r="E944" s="112"/>
      <c r="F944" s="112"/>
      <c r="G944" s="112"/>
      <c r="H944" s="112"/>
      <c r="I944" s="112"/>
      <c r="J944" s="95"/>
      <c r="K944" s="114"/>
    </row>
    <row r="945" spans="2:11" ht="57" outlineLevel="1">
      <c r="B945" s="79" t="str">
        <f t="shared" si="28"/>
        <v>07A2</v>
      </c>
      <c r="C945" s="113" t="s">
        <v>1134</v>
      </c>
      <c r="D945" s="112" t="s">
        <v>155</v>
      </c>
      <c r="E945" s="112">
        <v>1</v>
      </c>
      <c r="F945" s="112"/>
      <c r="G945" s="112"/>
      <c r="H945" s="112"/>
      <c r="I945" s="112" t="s">
        <v>38</v>
      </c>
      <c r="J945" s="115" t="s">
        <v>1135</v>
      </c>
      <c r="K945" s="114"/>
    </row>
    <row r="946" spans="2:11" ht="57" outlineLevel="1">
      <c r="B946" s="79" t="str">
        <f t="shared" si="28"/>
        <v>07A3</v>
      </c>
      <c r="C946" s="113" t="s">
        <v>1136</v>
      </c>
      <c r="D946" s="112" t="s">
        <v>155</v>
      </c>
      <c r="E946" s="112">
        <v>1</v>
      </c>
      <c r="F946" s="112"/>
      <c r="G946" s="112"/>
      <c r="H946" s="112"/>
      <c r="I946" s="112" t="s">
        <v>38</v>
      </c>
      <c r="J946" s="115" t="s">
        <v>1137</v>
      </c>
      <c r="K946" s="114"/>
    </row>
    <row r="947" spans="2:11" ht="57" outlineLevel="1">
      <c r="B947" s="79" t="str">
        <f t="shared" si="28"/>
        <v>07A4</v>
      </c>
      <c r="C947" s="113" t="s">
        <v>1138</v>
      </c>
      <c r="D947" s="112" t="s">
        <v>155</v>
      </c>
      <c r="E947" s="112">
        <v>1</v>
      </c>
      <c r="F947" s="112"/>
      <c r="G947" s="112"/>
      <c r="H947" s="112"/>
      <c r="I947" s="112" t="s">
        <v>38</v>
      </c>
      <c r="J947" s="115" t="s">
        <v>1139</v>
      </c>
      <c r="K947" s="114"/>
    </row>
    <row r="948" spans="2:11" ht="57" outlineLevel="1">
      <c r="B948" s="79" t="str">
        <f t="shared" si="28"/>
        <v>07A5</v>
      </c>
      <c r="C948" s="113" t="s">
        <v>1140</v>
      </c>
      <c r="D948" s="112" t="s">
        <v>155</v>
      </c>
      <c r="E948" s="112">
        <v>1</v>
      </c>
      <c r="F948" s="112"/>
      <c r="G948" s="112"/>
      <c r="H948" s="112"/>
      <c r="I948" s="112" t="s">
        <v>38</v>
      </c>
      <c r="J948" s="115" t="s">
        <v>1141</v>
      </c>
      <c r="K948" s="114"/>
    </row>
    <row r="949" spans="2:11" ht="57" outlineLevel="1">
      <c r="B949" s="79" t="str">
        <f t="shared" si="28"/>
        <v>07A6</v>
      </c>
      <c r="C949" s="113" t="s">
        <v>1142</v>
      </c>
      <c r="D949" s="112" t="s">
        <v>155</v>
      </c>
      <c r="E949" s="112">
        <v>1</v>
      </c>
      <c r="F949" s="112"/>
      <c r="G949" s="112"/>
      <c r="H949" s="112"/>
      <c r="I949" s="112" t="s">
        <v>38</v>
      </c>
      <c r="J949" s="115" t="s">
        <v>1143</v>
      </c>
      <c r="K949" s="114"/>
    </row>
    <row r="950" spans="2:11" ht="57" outlineLevel="1">
      <c r="B950" s="79" t="str">
        <f t="shared" si="28"/>
        <v>07A7</v>
      </c>
      <c r="C950" s="113" t="s">
        <v>1144</v>
      </c>
      <c r="D950" s="112" t="s">
        <v>155</v>
      </c>
      <c r="E950" s="112">
        <v>1</v>
      </c>
      <c r="F950" s="112"/>
      <c r="G950" s="112"/>
      <c r="H950" s="112"/>
      <c r="I950" s="112" t="s">
        <v>38</v>
      </c>
      <c r="J950" s="115" t="s">
        <v>1145</v>
      </c>
      <c r="K950" s="114"/>
    </row>
    <row r="951" spans="2:11" ht="57" outlineLevel="1">
      <c r="B951" s="79" t="str">
        <f t="shared" si="28"/>
        <v>07A8</v>
      </c>
      <c r="C951" s="113" t="s">
        <v>1146</v>
      </c>
      <c r="D951" s="112" t="s">
        <v>155</v>
      </c>
      <c r="E951" s="112">
        <v>1</v>
      </c>
      <c r="F951" s="112"/>
      <c r="G951" s="112"/>
      <c r="H951" s="112"/>
      <c r="I951" s="112" t="s">
        <v>38</v>
      </c>
      <c r="J951" s="115" t="s">
        <v>1147</v>
      </c>
      <c r="K951" s="114"/>
    </row>
    <row r="952" spans="2:11" ht="57" outlineLevel="1">
      <c r="B952" s="79" t="str">
        <f t="shared" si="28"/>
        <v>07A9</v>
      </c>
      <c r="C952" s="113" t="s">
        <v>1148</v>
      </c>
      <c r="D952" s="112" t="s">
        <v>155</v>
      </c>
      <c r="E952" s="112">
        <v>1</v>
      </c>
      <c r="F952" s="112"/>
      <c r="G952" s="112"/>
      <c r="H952" s="112"/>
      <c r="I952" s="112" t="s">
        <v>38</v>
      </c>
      <c r="J952" s="115" t="s">
        <v>1149</v>
      </c>
      <c r="K952" s="114"/>
    </row>
    <row r="953" spans="2:11" ht="57" outlineLevel="1">
      <c r="B953" s="79" t="str">
        <f t="shared" si="28"/>
        <v>07AA</v>
      </c>
      <c r="C953" s="113" t="s">
        <v>1150</v>
      </c>
      <c r="D953" s="112" t="s">
        <v>155</v>
      </c>
      <c r="E953" s="112">
        <v>1</v>
      </c>
      <c r="F953" s="112"/>
      <c r="G953" s="112"/>
      <c r="H953" s="112"/>
      <c r="I953" s="112" t="s">
        <v>38</v>
      </c>
      <c r="J953" s="115" t="s">
        <v>1151</v>
      </c>
      <c r="K953" s="114"/>
    </row>
    <row r="954" spans="2:11" ht="57" outlineLevel="1">
      <c r="B954" s="79" t="str">
        <f t="shared" si="28"/>
        <v>07AB</v>
      </c>
      <c r="C954" s="113" t="s">
        <v>1152</v>
      </c>
      <c r="D954" s="112" t="s">
        <v>155</v>
      </c>
      <c r="E954" s="112">
        <v>1</v>
      </c>
      <c r="F954" s="112"/>
      <c r="G954" s="112"/>
      <c r="H954" s="112"/>
      <c r="I954" s="112" t="s">
        <v>38</v>
      </c>
      <c r="J954" s="115" t="s">
        <v>1153</v>
      </c>
      <c r="K954" s="114"/>
    </row>
    <row r="955" spans="2:11" ht="57" outlineLevel="1">
      <c r="B955" s="79" t="str">
        <f t="shared" si="28"/>
        <v>07AC</v>
      </c>
      <c r="C955" s="113" t="s">
        <v>1154</v>
      </c>
      <c r="D955" s="112" t="s">
        <v>155</v>
      </c>
      <c r="E955" s="112">
        <v>1</v>
      </c>
      <c r="F955" s="112"/>
      <c r="G955" s="112"/>
      <c r="H955" s="112"/>
      <c r="I955" s="112" t="s">
        <v>38</v>
      </c>
      <c r="J955" s="115" t="s">
        <v>1155</v>
      </c>
      <c r="K955" s="114"/>
    </row>
    <row r="956" spans="2:11" ht="57" outlineLevel="1">
      <c r="B956" s="79" t="str">
        <f t="shared" si="28"/>
        <v>07AD</v>
      </c>
      <c r="C956" s="113" t="s">
        <v>1156</v>
      </c>
      <c r="D956" s="112" t="s">
        <v>155</v>
      </c>
      <c r="E956" s="112">
        <v>1</v>
      </c>
      <c r="F956" s="112"/>
      <c r="G956" s="112"/>
      <c r="H956" s="112"/>
      <c r="I956" s="112" t="s">
        <v>38</v>
      </c>
      <c r="J956" s="115" t="s">
        <v>1157</v>
      </c>
      <c r="K956" s="114"/>
    </row>
    <row r="957" spans="2:11" ht="57" outlineLevel="1">
      <c r="B957" s="79" t="str">
        <f t="shared" si="28"/>
        <v>07AE</v>
      </c>
      <c r="C957" s="113" t="s">
        <v>1158</v>
      </c>
      <c r="D957" s="112" t="s">
        <v>155</v>
      </c>
      <c r="E957" s="112">
        <v>1</v>
      </c>
      <c r="F957" s="112"/>
      <c r="G957" s="112"/>
      <c r="H957" s="112"/>
      <c r="I957" s="112" t="s">
        <v>38</v>
      </c>
      <c r="J957" s="115" t="s">
        <v>1159</v>
      </c>
      <c r="K957" s="114"/>
    </row>
    <row r="958" spans="2:11" ht="57" outlineLevel="1">
      <c r="B958" s="79" t="str">
        <f t="shared" si="28"/>
        <v>07AF</v>
      </c>
      <c r="C958" s="113" t="s">
        <v>1160</v>
      </c>
      <c r="D958" s="112" t="s">
        <v>155</v>
      </c>
      <c r="E958" s="112">
        <v>1</v>
      </c>
      <c r="F958" s="112"/>
      <c r="G958" s="112"/>
      <c r="H958" s="112"/>
      <c r="I958" s="112" t="s">
        <v>38</v>
      </c>
      <c r="J958" s="115" t="s">
        <v>1161</v>
      </c>
      <c r="K958" s="114"/>
    </row>
    <row r="959" spans="2:11" ht="57" outlineLevel="1">
      <c r="B959" s="79" t="str">
        <f t="shared" si="28"/>
        <v>07B0</v>
      </c>
      <c r="C959" s="113" t="s">
        <v>1162</v>
      </c>
      <c r="D959" s="112" t="s">
        <v>155</v>
      </c>
      <c r="E959" s="112">
        <v>1</v>
      </c>
      <c r="F959" s="112"/>
      <c r="G959" s="112"/>
      <c r="H959" s="112"/>
      <c r="I959" s="112" t="s">
        <v>38</v>
      </c>
      <c r="J959" s="115" t="s">
        <v>1163</v>
      </c>
      <c r="K959" s="114"/>
    </row>
    <row r="960" spans="2:11" ht="57" outlineLevel="1">
      <c r="B960" s="79" t="str">
        <f t="shared" si="28"/>
        <v>07B1</v>
      </c>
      <c r="C960" s="113" t="s">
        <v>1164</v>
      </c>
      <c r="D960" s="112" t="s">
        <v>155</v>
      </c>
      <c r="E960" s="112">
        <v>1</v>
      </c>
      <c r="F960" s="112"/>
      <c r="G960" s="112"/>
      <c r="H960" s="112"/>
      <c r="I960" s="112" t="s">
        <v>38</v>
      </c>
      <c r="J960" s="115" t="s">
        <v>1165</v>
      </c>
      <c r="K960" s="114"/>
    </row>
    <row r="961" spans="2:11" ht="57" outlineLevel="1">
      <c r="B961" s="79" t="str">
        <f t="shared" si="28"/>
        <v>07B2</v>
      </c>
      <c r="C961" s="113" t="s">
        <v>1166</v>
      </c>
      <c r="D961" s="112" t="s">
        <v>155</v>
      </c>
      <c r="E961" s="112">
        <v>1</v>
      </c>
      <c r="F961" s="112"/>
      <c r="G961" s="112"/>
      <c r="H961" s="112"/>
      <c r="I961" s="112" t="s">
        <v>38</v>
      </c>
      <c r="J961" s="115" t="s">
        <v>1167</v>
      </c>
      <c r="K961" s="114"/>
    </row>
    <row r="962" spans="2:11" ht="57" outlineLevel="1">
      <c r="B962" s="79" t="str">
        <f t="shared" si="28"/>
        <v>07B3</v>
      </c>
      <c r="C962" s="113" t="s">
        <v>1168</v>
      </c>
      <c r="D962" s="112" t="s">
        <v>155</v>
      </c>
      <c r="E962" s="112">
        <v>1</v>
      </c>
      <c r="F962" s="112"/>
      <c r="G962" s="112"/>
      <c r="H962" s="112"/>
      <c r="I962" s="112" t="s">
        <v>38</v>
      </c>
      <c r="J962" s="115" t="s">
        <v>1169</v>
      </c>
      <c r="K962" s="114"/>
    </row>
    <row r="963" spans="2:11" ht="57" outlineLevel="1">
      <c r="B963" s="79" t="str">
        <f t="shared" si="28"/>
        <v>07B4</v>
      </c>
      <c r="C963" s="113" t="s">
        <v>1170</v>
      </c>
      <c r="D963" s="112" t="s">
        <v>155</v>
      </c>
      <c r="E963" s="112">
        <v>1</v>
      </c>
      <c r="F963" s="112"/>
      <c r="G963" s="112"/>
      <c r="H963" s="112"/>
      <c r="I963" s="112" t="s">
        <v>38</v>
      </c>
      <c r="J963" s="115" t="s">
        <v>1171</v>
      </c>
      <c r="K963" s="114"/>
    </row>
    <row r="964" spans="2:11" ht="57" outlineLevel="1">
      <c r="B964" s="79" t="str">
        <f t="shared" si="28"/>
        <v>07B5</v>
      </c>
      <c r="C964" s="113" t="s">
        <v>1172</v>
      </c>
      <c r="D964" s="112" t="s">
        <v>155</v>
      </c>
      <c r="E964" s="112">
        <v>1</v>
      </c>
      <c r="F964" s="112"/>
      <c r="G964" s="112"/>
      <c r="H964" s="112"/>
      <c r="I964" s="112" t="s">
        <v>38</v>
      </c>
      <c r="J964" s="115" t="s">
        <v>1173</v>
      </c>
      <c r="K964" s="114"/>
    </row>
    <row r="965" spans="2:11" ht="57" outlineLevel="1">
      <c r="B965" s="79" t="str">
        <f t="shared" si="28"/>
        <v>07B6</v>
      </c>
      <c r="C965" s="113" t="s">
        <v>1174</v>
      </c>
      <c r="D965" s="112" t="s">
        <v>155</v>
      </c>
      <c r="E965" s="112">
        <v>1</v>
      </c>
      <c r="F965" s="112"/>
      <c r="G965" s="112"/>
      <c r="H965" s="112"/>
      <c r="I965" s="112" t="s">
        <v>38</v>
      </c>
      <c r="J965" s="115" t="s">
        <v>1175</v>
      </c>
      <c r="K965" s="114"/>
    </row>
    <row r="966" spans="2:11" ht="57" outlineLevel="1">
      <c r="B966" s="79" t="str">
        <f t="shared" si="28"/>
        <v>07B7</v>
      </c>
      <c r="C966" s="113" t="s">
        <v>1176</v>
      </c>
      <c r="D966" s="112" t="s">
        <v>155</v>
      </c>
      <c r="E966" s="112">
        <v>1</v>
      </c>
      <c r="F966" s="112"/>
      <c r="G966" s="112"/>
      <c r="H966" s="112"/>
      <c r="I966" s="112" t="s">
        <v>38</v>
      </c>
      <c r="J966" s="115" t="s">
        <v>1177</v>
      </c>
      <c r="K966" s="114"/>
    </row>
    <row r="967" spans="2:11" ht="57" outlineLevel="1">
      <c r="B967" s="79" t="str">
        <f t="shared" si="28"/>
        <v>07B8</v>
      </c>
      <c r="C967" s="113" t="s">
        <v>1178</v>
      </c>
      <c r="D967" s="112" t="s">
        <v>155</v>
      </c>
      <c r="E967" s="112">
        <v>1</v>
      </c>
      <c r="F967" s="112"/>
      <c r="G967" s="112"/>
      <c r="H967" s="112"/>
      <c r="I967" s="112" t="s">
        <v>38</v>
      </c>
      <c r="J967" s="115" t="s">
        <v>1179</v>
      </c>
      <c r="K967" s="114"/>
    </row>
    <row r="968" spans="2:11" ht="57" outlineLevel="1">
      <c r="B968" s="79" t="str">
        <f t="shared" si="28"/>
        <v>07B9</v>
      </c>
      <c r="C968" s="113" t="s">
        <v>1180</v>
      </c>
      <c r="D968" s="112" t="s">
        <v>155</v>
      </c>
      <c r="E968" s="112">
        <v>1</v>
      </c>
      <c r="F968" s="112"/>
      <c r="G968" s="112"/>
      <c r="H968" s="112"/>
      <c r="I968" s="112" t="s">
        <v>38</v>
      </c>
      <c r="J968" s="115" t="s">
        <v>1181</v>
      </c>
      <c r="K968" s="114"/>
    </row>
    <row r="969" spans="2:11" hidden="1" outlineLevel="1">
      <c r="B969" s="79" t="str">
        <f t="shared" si="28"/>
        <v>07BA</v>
      </c>
      <c r="C969" s="113"/>
      <c r="D969" s="112"/>
      <c r="E969" s="112"/>
      <c r="F969" s="112"/>
      <c r="G969" s="112"/>
      <c r="H969" s="112"/>
      <c r="I969" s="112"/>
      <c r="J969" s="115"/>
      <c r="K969" s="114"/>
    </row>
    <row r="970" spans="2:11" hidden="1" outlineLevel="1">
      <c r="B970" s="79" t="str">
        <f t="shared" si="28"/>
        <v>07BB</v>
      </c>
      <c r="C970" s="113"/>
      <c r="D970" s="112"/>
      <c r="E970" s="112"/>
      <c r="F970" s="112"/>
      <c r="G970" s="112"/>
      <c r="H970" s="112"/>
      <c r="I970" s="112"/>
      <c r="J970" s="115"/>
      <c r="K970" s="114"/>
    </row>
    <row r="971" spans="2:11" hidden="1" outlineLevel="1">
      <c r="B971" s="79" t="str">
        <f t="shared" si="28"/>
        <v>07BC</v>
      </c>
      <c r="C971" s="113"/>
      <c r="D971" s="112"/>
      <c r="E971" s="112"/>
      <c r="F971" s="112"/>
      <c r="G971" s="112"/>
      <c r="H971" s="112"/>
      <c r="I971" s="112"/>
      <c r="J971" s="115"/>
      <c r="K971" s="114"/>
    </row>
    <row r="972" spans="2:11" hidden="1" outlineLevel="1">
      <c r="B972" s="79" t="str">
        <f t="shared" si="28"/>
        <v>07BD</v>
      </c>
      <c r="C972" s="113"/>
      <c r="D972" s="112"/>
      <c r="E972" s="112"/>
      <c r="F972" s="112"/>
      <c r="G972" s="112"/>
      <c r="H972" s="112"/>
      <c r="I972" s="112"/>
      <c r="J972" s="115"/>
      <c r="K972" s="114"/>
    </row>
    <row r="973" spans="2:11" hidden="1" outlineLevel="1">
      <c r="B973" s="79" t="str">
        <f t="shared" si="28"/>
        <v>07BE</v>
      </c>
      <c r="C973" s="113"/>
      <c r="D973" s="112"/>
      <c r="E973" s="112"/>
      <c r="F973" s="112"/>
      <c r="G973" s="112"/>
      <c r="H973" s="112"/>
      <c r="I973" s="112"/>
      <c r="J973" s="115"/>
      <c r="K973" s="114"/>
    </row>
    <row r="974" spans="2:11" hidden="1" outlineLevel="1">
      <c r="B974" s="79" t="str">
        <f t="shared" si="28"/>
        <v>07BF</v>
      </c>
      <c r="C974" s="113"/>
      <c r="D974" s="112"/>
      <c r="E974" s="112"/>
      <c r="F974" s="112"/>
      <c r="G974" s="112"/>
      <c r="H974" s="112"/>
      <c r="I974" s="112"/>
      <c r="J974" s="115"/>
      <c r="K974" s="114"/>
    </row>
    <row r="975" spans="2:11" hidden="1" outlineLevel="1">
      <c r="C975" s="109"/>
      <c r="D975" s="110"/>
      <c r="E975" s="110"/>
      <c r="F975" s="110"/>
      <c r="G975" s="110"/>
      <c r="H975" s="110"/>
      <c r="I975" s="110"/>
      <c r="J975" s="109"/>
      <c r="K975" s="114"/>
    </row>
    <row r="976" spans="2:11" hidden="1" outlineLevel="1">
      <c r="C976" s="109"/>
      <c r="D976" s="110"/>
      <c r="E976" s="110"/>
      <c r="F976" s="110"/>
      <c r="G976" s="110"/>
      <c r="H976" s="110"/>
      <c r="I976" s="110"/>
      <c r="J976" s="109"/>
      <c r="K976" s="114"/>
    </row>
    <row r="977" spans="1:11" hidden="1" outlineLevel="1">
      <c r="C977" s="109"/>
      <c r="D977" s="110"/>
      <c r="E977" s="110"/>
      <c r="F977" s="110"/>
      <c r="G977" s="110"/>
      <c r="H977" s="110"/>
      <c r="I977" s="110"/>
      <c r="J977" s="109"/>
      <c r="K977" s="114"/>
    </row>
    <row r="978" spans="1:11" hidden="1" outlineLevel="1">
      <c r="C978" s="109"/>
      <c r="D978" s="110"/>
      <c r="E978" s="110"/>
      <c r="F978" s="110"/>
      <c r="G978" s="110"/>
      <c r="H978" s="110"/>
      <c r="I978" s="110"/>
      <c r="J978" s="109"/>
      <c r="K978" s="114"/>
    </row>
    <row r="979" spans="1:11" hidden="1" outlineLevel="1">
      <c r="C979" s="109"/>
      <c r="D979" s="110"/>
      <c r="E979" s="110"/>
      <c r="F979" s="110"/>
      <c r="G979" s="110"/>
      <c r="H979" s="110"/>
      <c r="I979" s="110"/>
      <c r="J979" s="109"/>
      <c r="K979" s="114"/>
    </row>
    <row r="980" spans="1:11" hidden="1" outlineLevel="1">
      <c r="C980" s="109"/>
      <c r="D980" s="110"/>
      <c r="E980" s="110"/>
      <c r="F980" s="110"/>
      <c r="G980" s="110"/>
      <c r="H980" s="110"/>
      <c r="I980" s="110"/>
      <c r="J980" s="109"/>
      <c r="K980" s="114"/>
    </row>
    <row r="981" spans="1:11" hidden="1" outlineLevel="1">
      <c r="B981" s="116"/>
      <c r="C981" s="109"/>
      <c r="D981" s="110"/>
      <c r="E981" s="110"/>
      <c r="F981" s="110"/>
      <c r="G981" s="110"/>
      <c r="H981" s="110"/>
      <c r="I981" s="110"/>
      <c r="J981" s="109"/>
      <c r="K981" s="114"/>
    </row>
    <row r="982" spans="1:11" hidden="1" outlineLevel="1">
      <c r="B982" s="116"/>
      <c r="C982" s="109"/>
      <c r="D982" s="110"/>
      <c r="E982" s="110"/>
      <c r="F982" s="110"/>
      <c r="G982" s="110"/>
      <c r="H982" s="110"/>
      <c r="I982" s="110"/>
      <c r="J982" s="109"/>
      <c r="K982" s="114"/>
    </row>
    <row r="983" spans="1:11" hidden="1" outlineLevel="1"/>
    <row r="984" spans="1:11" hidden="1" outlineLevel="1"/>
    <row r="985" spans="1:11" hidden="1" outlineLevel="1"/>
    <row r="986" spans="1:11" hidden="1" outlineLevel="1"/>
    <row r="987" spans="1:11" hidden="1"/>
    <row r="988" spans="1:11" hidden="1">
      <c r="A988" s="172" t="s">
        <v>1182</v>
      </c>
      <c r="B988" s="172"/>
      <c r="C988" s="172"/>
      <c r="D988" s="172"/>
      <c r="E988" s="172"/>
      <c r="F988" s="172"/>
      <c r="G988" s="172"/>
      <c r="H988" s="172"/>
      <c r="I988" s="172"/>
      <c r="J988" s="172"/>
      <c r="K988" s="172"/>
    </row>
    <row r="989" spans="1:11" hidden="1">
      <c r="A989" s="173" t="s">
        <v>1183</v>
      </c>
      <c r="B989" s="173"/>
      <c r="C989" s="173"/>
      <c r="D989" s="173"/>
      <c r="E989" s="173"/>
      <c r="F989" s="173"/>
      <c r="G989" s="173"/>
      <c r="H989" s="173"/>
      <c r="I989" s="173"/>
      <c r="J989" s="173"/>
      <c r="K989" s="173"/>
    </row>
    <row r="990" spans="1:11" outlineLevel="1">
      <c r="B990" s="79" t="str">
        <f>DEC2HEX(2048+ROW()-ROW($B$990),4)</f>
        <v>0800</v>
      </c>
      <c r="C990" s="80" t="s">
        <v>1184</v>
      </c>
      <c r="D990" s="52" t="s">
        <v>113</v>
      </c>
      <c r="E990" s="52">
        <v>1</v>
      </c>
      <c r="F990" s="52" t="s">
        <v>1185</v>
      </c>
      <c r="G990" s="52">
        <v>1</v>
      </c>
      <c r="H990" s="52">
        <v>65535</v>
      </c>
      <c r="I990" s="52" t="s">
        <v>105</v>
      </c>
      <c r="J990" s="122" t="s">
        <v>1186</v>
      </c>
      <c r="K990" s="52" t="s">
        <v>836</v>
      </c>
    </row>
    <row r="991" spans="1:11" ht="28.5" outlineLevel="1">
      <c r="B991" s="79" t="str">
        <f t="shared" ref="B991:B1001" si="29">DEC2HEX(2048+ROW()-ROW($B$990),4)</f>
        <v>0801</v>
      </c>
      <c r="C991" s="80" t="s">
        <v>1187</v>
      </c>
      <c r="D991" s="52" t="s">
        <v>113</v>
      </c>
      <c r="E991" s="52">
        <v>1</v>
      </c>
      <c r="F991" s="52" t="s">
        <v>1188</v>
      </c>
      <c r="G991" s="52">
        <v>1</v>
      </c>
      <c r="H991" s="52">
        <v>3000</v>
      </c>
      <c r="I991" s="52" t="s">
        <v>105</v>
      </c>
      <c r="J991" s="122" t="s">
        <v>1189</v>
      </c>
      <c r="K991" s="52" t="s">
        <v>836</v>
      </c>
    </row>
    <row r="992" spans="1:11" outlineLevel="1">
      <c r="B992" s="79" t="str">
        <f t="shared" si="29"/>
        <v>0802</v>
      </c>
      <c r="C992" s="80" t="s">
        <v>1190</v>
      </c>
      <c r="D992" s="52" t="s">
        <v>113</v>
      </c>
      <c r="E992" s="52">
        <v>1</v>
      </c>
      <c r="F992" s="52" t="s">
        <v>1185</v>
      </c>
      <c r="G992" s="52">
        <v>1</v>
      </c>
      <c r="H992" s="52">
        <v>65535</v>
      </c>
      <c r="I992" s="52" t="s">
        <v>105</v>
      </c>
      <c r="J992" s="122" t="s">
        <v>1191</v>
      </c>
      <c r="K992" s="52" t="s">
        <v>836</v>
      </c>
    </row>
    <row r="993" spans="1:11" ht="28.5" outlineLevel="1">
      <c r="B993" s="79" t="str">
        <f t="shared" si="29"/>
        <v>0803</v>
      </c>
      <c r="C993" s="80" t="s">
        <v>1192</v>
      </c>
      <c r="D993" s="52" t="s">
        <v>113</v>
      </c>
      <c r="E993" s="52">
        <v>1</v>
      </c>
      <c r="F993" s="52" t="s">
        <v>1188</v>
      </c>
      <c r="G993" s="52">
        <v>1</v>
      </c>
      <c r="H993" s="52">
        <v>3000</v>
      </c>
      <c r="I993" s="52" t="s">
        <v>105</v>
      </c>
      <c r="J993" s="122" t="s">
        <v>1189</v>
      </c>
      <c r="K993" s="52" t="s">
        <v>836</v>
      </c>
    </row>
    <row r="994" spans="1:11" outlineLevel="1">
      <c r="B994" s="79" t="str">
        <f t="shared" si="29"/>
        <v>0804</v>
      </c>
      <c r="C994" s="80" t="s">
        <v>1193</v>
      </c>
      <c r="D994" s="52" t="s">
        <v>113</v>
      </c>
      <c r="E994" s="52">
        <v>0.1</v>
      </c>
      <c r="F994" s="52" t="s">
        <v>44</v>
      </c>
      <c r="G994" s="52">
        <v>0</v>
      </c>
      <c r="H994" s="52">
        <v>65535</v>
      </c>
      <c r="I994" s="52" t="s">
        <v>105</v>
      </c>
      <c r="J994" s="122" t="s">
        <v>1194</v>
      </c>
      <c r="K994" s="52" t="s">
        <v>61</v>
      </c>
    </row>
    <row r="995" spans="1:11" outlineLevel="1">
      <c r="B995" s="79" t="str">
        <f t="shared" si="29"/>
        <v>0805</v>
      </c>
      <c r="C995" s="80" t="s">
        <v>1195</v>
      </c>
      <c r="D995" s="52" t="s">
        <v>113</v>
      </c>
      <c r="E995" s="52">
        <v>0.1</v>
      </c>
      <c r="F995" s="52" t="s">
        <v>44</v>
      </c>
      <c r="G995" s="52">
        <v>0</v>
      </c>
      <c r="H995" s="52">
        <v>65535</v>
      </c>
      <c r="I995" s="52" t="s">
        <v>105</v>
      </c>
      <c r="J995" s="122" t="s">
        <v>1196</v>
      </c>
      <c r="K995" s="52" t="s">
        <v>61</v>
      </c>
    </row>
    <row r="996" spans="1:11" outlineLevel="1">
      <c r="B996" s="79" t="str">
        <f t="shared" si="29"/>
        <v>0806</v>
      </c>
      <c r="C996" s="80" t="s">
        <v>1197</v>
      </c>
      <c r="D996" s="52" t="s">
        <v>113</v>
      </c>
      <c r="E996" s="52">
        <v>0.01</v>
      </c>
      <c r="F996" s="52" t="s">
        <v>333</v>
      </c>
      <c r="G996" s="52">
        <v>4000</v>
      </c>
      <c r="H996" s="52">
        <v>7000</v>
      </c>
      <c r="I996" s="52" t="s">
        <v>105</v>
      </c>
      <c r="J996" s="122" t="s">
        <v>1198</v>
      </c>
      <c r="K996" s="52" t="s">
        <v>61</v>
      </c>
    </row>
    <row r="997" spans="1:11" outlineLevel="1">
      <c r="B997" s="79" t="str">
        <f t="shared" si="29"/>
        <v>0807</v>
      </c>
      <c r="C997" s="80" t="s">
        <v>1199</v>
      </c>
      <c r="D997" s="52" t="s">
        <v>113</v>
      </c>
      <c r="E997" s="52">
        <v>0.01</v>
      </c>
      <c r="F997" s="52" t="s">
        <v>333</v>
      </c>
      <c r="G997" s="52">
        <v>4000</v>
      </c>
      <c r="H997" s="52">
        <v>7000</v>
      </c>
      <c r="I997" s="52" t="s">
        <v>105</v>
      </c>
      <c r="J997" s="122" t="s">
        <v>1200</v>
      </c>
      <c r="K997" s="52" t="s">
        <v>61</v>
      </c>
    </row>
    <row r="998" spans="1:11" outlineLevel="1">
      <c r="B998" s="79" t="str">
        <f t="shared" si="29"/>
        <v>0808</v>
      </c>
      <c r="C998" s="80" t="s">
        <v>1201</v>
      </c>
      <c r="D998" s="52" t="s">
        <v>113</v>
      </c>
      <c r="E998" s="52">
        <v>0.1</v>
      </c>
      <c r="F998" s="52" t="s">
        <v>44</v>
      </c>
      <c r="G998" s="52">
        <v>0</v>
      </c>
      <c r="H998" s="52">
        <v>65535</v>
      </c>
      <c r="I998" s="52" t="s">
        <v>105</v>
      </c>
      <c r="J998" s="122" t="s">
        <v>1202</v>
      </c>
      <c r="K998" s="52" t="s">
        <v>61</v>
      </c>
    </row>
    <row r="999" spans="1:11" outlineLevel="1">
      <c r="B999" s="79" t="str">
        <f t="shared" si="29"/>
        <v>0809</v>
      </c>
      <c r="C999" s="80" t="s">
        <v>1203</v>
      </c>
      <c r="D999" s="52" t="s">
        <v>113</v>
      </c>
      <c r="E999" s="52">
        <v>0.1</v>
      </c>
      <c r="F999" s="52" t="s">
        <v>44</v>
      </c>
      <c r="G999" s="52">
        <v>0</v>
      </c>
      <c r="H999" s="52">
        <v>65535</v>
      </c>
      <c r="I999" s="52" t="s">
        <v>105</v>
      </c>
      <c r="J999" s="122" t="s">
        <v>1204</v>
      </c>
      <c r="K999" s="52" t="s">
        <v>61</v>
      </c>
    </row>
    <row r="1000" spans="1:11" outlineLevel="1">
      <c r="B1000" s="79" t="str">
        <f t="shared" si="29"/>
        <v>080A</v>
      </c>
      <c r="C1000" s="80" t="s">
        <v>1205</v>
      </c>
      <c r="D1000" s="52" t="s">
        <v>113</v>
      </c>
      <c r="E1000" s="52">
        <v>0.01</v>
      </c>
      <c r="F1000" s="52" t="s">
        <v>333</v>
      </c>
      <c r="G1000" s="52">
        <v>4000</v>
      </c>
      <c r="H1000" s="52">
        <v>7000</v>
      </c>
      <c r="I1000" s="52" t="s">
        <v>105</v>
      </c>
      <c r="J1000" s="122" t="s">
        <v>1206</v>
      </c>
      <c r="K1000" s="52" t="s">
        <v>61</v>
      </c>
    </row>
    <row r="1001" spans="1:11" outlineLevel="1">
      <c r="B1001" s="79" t="str">
        <f t="shared" si="29"/>
        <v>080B</v>
      </c>
      <c r="C1001" s="80" t="s">
        <v>1207</v>
      </c>
      <c r="D1001" s="52" t="s">
        <v>113</v>
      </c>
      <c r="E1001" s="52">
        <v>0.01</v>
      </c>
      <c r="F1001" s="52" t="s">
        <v>333</v>
      </c>
      <c r="G1001" s="52">
        <v>4000</v>
      </c>
      <c r="H1001" s="52">
        <v>7000</v>
      </c>
      <c r="I1001" s="52" t="s">
        <v>105</v>
      </c>
      <c r="J1001" s="122" t="s">
        <v>1208</v>
      </c>
      <c r="K1001" s="52" t="s">
        <v>61</v>
      </c>
    </row>
    <row r="1002" spans="1:11" hidden="1" outlineLevel="1"/>
    <row r="1003" spans="1:11" hidden="1"/>
    <row r="1004" spans="1:11" hidden="1">
      <c r="A1004" s="173" t="s">
        <v>1209</v>
      </c>
      <c r="B1004" s="173"/>
      <c r="C1004" s="173"/>
      <c r="D1004" s="173"/>
      <c r="E1004" s="173"/>
      <c r="F1004" s="173"/>
      <c r="G1004" s="173"/>
      <c r="H1004" s="173"/>
      <c r="I1004" s="173"/>
      <c r="J1004" s="173"/>
      <c r="K1004" s="173"/>
    </row>
    <row r="1005" spans="1:11" ht="114" outlineLevel="1">
      <c r="B1005" s="79" t="str">
        <f>DEC2HEX(2112+ROW()-ROW($B$1005),4)</f>
        <v>0840</v>
      </c>
      <c r="C1005" s="80" t="s">
        <v>1210</v>
      </c>
      <c r="D1005" s="52" t="s">
        <v>113</v>
      </c>
      <c r="I1005" s="52" t="s">
        <v>105</v>
      </c>
      <c r="J1005" s="122" t="s">
        <v>1211</v>
      </c>
      <c r="K1005" s="52" t="s">
        <v>836</v>
      </c>
    </row>
    <row r="1006" spans="1:11" outlineLevel="1">
      <c r="B1006" s="79" t="str">
        <f t="shared" ref="B1006:B1019" si="30">DEC2HEX(2112+ROW()-ROW($B$1005),4)</f>
        <v>0841</v>
      </c>
      <c r="C1006" s="80" t="s">
        <v>1212</v>
      </c>
      <c r="D1006" s="52" t="s">
        <v>113</v>
      </c>
      <c r="E1006" s="52">
        <v>0.1</v>
      </c>
      <c r="F1006" s="52" t="s">
        <v>44</v>
      </c>
      <c r="G1006" s="52">
        <v>0</v>
      </c>
      <c r="H1006" s="52">
        <v>65535</v>
      </c>
      <c r="I1006" s="52" t="s">
        <v>105</v>
      </c>
      <c r="J1006" s="123" t="s">
        <v>1213</v>
      </c>
      <c r="K1006" s="52" t="s">
        <v>836</v>
      </c>
    </row>
    <row r="1007" spans="1:11" outlineLevel="1">
      <c r="B1007" s="79" t="str">
        <f t="shared" si="30"/>
        <v>0842</v>
      </c>
      <c r="C1007" s="80" t="s">
        <v>1214</v>
      </c>
      <c r="D1007" s="52" t="s">
        <v>113</v>
      </c>
      <c r="E1007" s="52">
        <v>0.1</v>
      </c>
      <c r="F1007" s="52" t="s">
        <v>44</v>
      </c>
      <c r="G1007" s="52">
        <v>0</v>
      </c>
      <c r="H1007" s="52">
        <v>65535</v>
      </c>
      <c r="I1007" s="52" t="s">
        <v>105</v>
      </c>
      <c r="J1007" s="123" t="s">
        <v>1215</v>
      </c>
      <c r="K1007" s="52" t="s">
        <v>61</v>
      </c>
    </row>
    <row r="1008" spans="1:11" outlineLevel="1">
      <c r="B1008" s="79" t="str">
        <f t="shared" si="30"/>
        <v>0843</v>
      </c>
      <c r="C1008" s="80" t="s">
        <v>1216</v>
      </c>
      <c r="D1008" s="52" t="s">
        <v>113</v>
      </c>
      <c r="E1008" s="52">
        <v>10</v>
      </c>
      <c r="F1008" s="52" t="s">
        <v>1217</v>
      </c>
      <c r="G1008" s="52">
        <v>1</v>
      </c>
      <c r="H1008" s="52">
        <v>65535</v>
      </c>
      <c r="I1008" s="52" t="s">
        <v>105</v>
      </c>
      <c r="J1008" s="123" t="s">
        <v>1218</v>
      </c>
      <c r="K1008" s="52" t="s">
        <v>836</v>
      </c>
    </row>
    <row r="1009" spans="2:11" ht="28.5" outlineLevel="1">
      <c r="B1009" s="79" t="str">
        <f t="shared" si="30"/>
        <v>0844</v>
      </c>
      <c r="C1009" s="80" t="s">
        <v>1219</v>
      </c>
      <c r="D1009" s="52" t="s">
        <v>113</v>
      </c>
      <c r="E1009" s="52">
        <v>0.1</v>
      </c>
      <c r="F1009" s="52" t="s">
        <v>44</v>
      </c>
      <c r="G1009" s="52">
        <v>0</v>
      </c>
      <c r="H1009" s="52">
        <v>65535</v>
      </c>
      <c r="I1009" s="52" t="s">
        <v>105</v>
      </c>
      <c r="J1009" s="123" t="s">
        <v>1220</v>
      </c>
      <c r="K1009" s="52" t="s">
        <v>61</v>
      </c>
    </row>
    <row r="1010" spans="2:11" ht="28.5" outlineLevel="1">
      <c r="B1010" s="79" t="str">
        <f t="shared" si="30"/>
        <v>0845</v>
      </c>
      <c r="C1010" s="80" t="s">
        <v>1221</v>
      </c>
      <c r="D1010" s="52" t="s">
        <v>113</v>
      </c>
      <c r="E1010" s="52">
        <v>10</v>
      </c>
      <c r="F1010" s="52" t="s">
        <v>1217</v>
      </c>
      <c r="G1010" s="52">
        <v>1</v>
      </c>
      <c r="H1010" s="52">
        <v>65535</v>
      </c>
      <c r="I1010" s="52" t="s">
        <v>105</v>
      </c>
      <c r="J1010" s="123" t="s">
        <v>1222</v>
      </c>
      <c r="K1010" s="52" t="s">
        <v>836</v>
      </c>
    </row>
    <row r="1011" spans="2:11" outlineLevel="1">
      <c r="B1011" s="79" t="str">
        <f t="shared" si="30"/>
        <v>0846</v>
      </c>
      <c r="C1011" s="80" t="s">
        <v>1223</v>
      </c>
      <c r="D1011" s="52" t="s">
        <v>113</v>
      </c>
      <c r="E1011" s="52">
        <v>0.1</v>
      </c>
      <c r="F1011" s="52" t="s">
        <v>44</v>
      </c>
      <c r="G1011" s="52">
        <v>0</v>
      </c>
      <c r="H1011" s="52">
        <v>65535</v>
      </c>
      <c r="I1011" s="52" t="s">
        <v>105</v>
      </c>
      <c r="J1011" s="123" t="s">
        <v>1224</v>
      </c>
      <c r="K1011" s="52" t="s">
        <v>61</v>
      </c>
    </row>
    <row r="1012" spans="2:11" outlineLevel="1">
      <c r="B1012" s="79" t="str">
        <f t="shared" si="30"/>
        <v>0847</v>
      </c>
      <c r="C1012" s="80" t="s">
        <v>1225</v>
      </c>
      <c r="D1012" s="52" t="s">
        <v>113</v>
      </c>
      <c r="E1012" s="52">
        <v>10</v>
      </c>
      <c r="F1012" s="52" t="s">
        <v>1217</v>
      </c>
      <c r="G1012" s="52">
        <v>1</v>
      </c>
      <c r="H1012" s="52">
        <v>65535</v>
      </c>
      <c r="I1012" s="52" t="s">
        <v>105</v>
      </c>
      <c r="J1012" s="123" t="s">
        <v>1226</v>
      </c>
      <c r="K1012" s="52" t="s">
        <v>836</v>
      </c>
    </row>
    <row r="1013" spans="2:11" outlineLevel="1">
      <c r="B1013" s="79" t="str">
        <f t="shared" si="30"/>
        <v>0848</v>
      </c>
      <c r="C1013" s="80" t="s">
        <v>1227</v>
      </c>
      <c r="D1013" s="52" t="s">
        <v>113</v>
      </c>
      <c r="E1013" s="52">
        <v>0.1</v>
      </c>
      <c r="F1013" s="52" t="s">
        <v>44</v>
      </c>
      <c r="G1013" s="52">
        <v>0</v>
      </c>
      <c r="H1013" s="52">
        <v>65535</v>
      </c>
      <c r="I1013" s="52" t="s">
        <v>105</v>
      </c>
      <c r="J1013" s="123" t="s">
        <v>1228</v>
      </c>
      <c r="K1013" s="52" t="s">
        <v>61</v>
      </c>
    </row>
    <row r="1014" spans="2:11" outlineLevel="1">
      <c r="B1014" s="79" t="str">
        <f t="shared" si="30"/>
        <v>0849</v>
      </c>
      <c r="C1014" s="80" t="s">
        <v>1229</v>
      </c>
      <c r="D1014" s="52" t="s">
        <v>113</v>
      </c>
      <c r="E1014" s="52">
        <v>10</v>
      </c>
      <c r="F1014" s="52" t="s">
        <v>1217</v>
      </c>
      <c r="G1014" s="52">
        <v>1</v>
      </c>
      <c r="H1014" s="52">
        <v>65535</v>
      </c>
      <c r="I1014" s="52" t="s">
        <v>105</v>
      </c>
      <c r="J1014" s="123" t="s">
        <v>1230</v>
      </c>
      <c r="K1014" s="52" t="s">
        <v>836</v>
      </c>
    </row>
    <row r="1015" spans="2:11" ht="28.5" outlineLevel="1">
      <c r="B1015" s="79" t="str">
        <f t="shared" si="30"/>
        <v>084A</v>
      </c>
      <c r="C1015" s="80" t="s">
        <v>1231</v>
      </c>
      <c r="D1015" s="52" t="s">
        <v>113</v>
      </c>
      <c r="E1015" s="52">
        <v>0.1</v>
      </c>
      <c r="F1015" s="52" t="s">
        <v>44</v>
      </c>
      <c r="G1015" s="52">
        <v>0</v>
      </c>
      <c r="H1015" s="52">
        <v>65535</v>
      </c>
      <c r="I1015" s="52" t="s">
        <v>105</v>
      </c>
      <c r="J1015" s="123" t="s">
        <v>1232</v>
      </c>
      <c r="K1015" s="52" t="s">
        <v>61</v>
      </c>
    </row>
    <row r="1016" spans="2:11" ht="28.5" outlineLevel="1">
      <c r="B1016" s="79" t="str">
        <f t="shared" si="30"/>
        <v>084B</v>
      </c>
      <c r="C1016" s="80" t="s">
        <v>1233</v>
      </c>
      <c r="D1016" s="52" t="s">
        <v>113</v>
      </c>
      <c r="E1016" s="52">
        <v>10</v>
      </c>
      <c r="F1016" s="52" t="s">
        <v>1217</v>
      </c>
      <c r="G1016" s="52">
        <v>1</v>
      </c>
      <c r="H1016" s="52">
        <v>65535</v>
      </c>
      <c r="I1016" s="52" t="s">
        <v>105</v>
      </c>
      <c r="J1016" s="123" t="s">
        <v>1234</v>
      </c>
      <c r="K1016" s="52" t="s">
        <v>836</v>
      </c>
    </row>
    <row r="1017" spans="2:11" ht="28.5" outlineLevel="1">
      <c r="B1017" s="79" t="str">
        <f t="shared" si="30"/>
        <v>084C</v>
      </c>
      <c r="C1017" s="80" t="s">
        <v>1235</v>
      </c>
      <c r="D1017" s="52" t="s">
        <v>113</v>
      </c>
      <c r="E1017" s="52">
        <v>0.1</v>
      </c>
      <c r="F1017" s="52" t="s">
        <v>44</v>
      </c>
      <c r="G1017" s="52">
        <v>0</v>
      </c>
      <c r="H1017" s="52">
        <v>65535</v>
      </c>
      <c r="I1017" s="52" t="s">
        <v>105</v>
      </c>
      <c r="J1017" s="123" t="s">
        <v>1236</v>
      </c>
      <c r="K1017" s="52" t="s">
        <v>61</v>
      </c>
    </row>
    <row r="1018" spans="2:11" outlineLevel="1">
      <c r="B1018" s="79" t="str">
        <f t="shared" si="30"/>
        <v>084D</v>
      </c>
      <c r="C1018" s="80" t="s">
        <v>1237</v>
      </c>
      <c r="D1018" s="52" t="s">
        <v>113</v>
      </c>
      <c r="E1018" s="52">
        <v>10</v>
      </c>
      <c r="F1018" s="52" t="s">
        <v>1217</v>
      </c>
      <c r="G1018" s="52">
        <v>1</v>
      </c>
      <c r="H1018" s="52">
        <v>65535</v>
      </c>
      <c r="I1018" s="52" t="s">
        <v>105</v>
      </c>
      <c r="J1018" s="122" t="s">
        <v>1238</v>
      </c>
      <c r="K1018" s="52" t="s">
        <v>836</v>
      </c>
    </row>
    <row r="1019" spans="2:11" ht="28.5" outlineLevel="1">
      <c r="B1019" s="79" t="str">
        <f t="shared" si="30"/>
        <v>084E</v>
      </c>
      <c r="C1019" s="80" t="s">
        <v>1239</v>
      </c>
      <c r="D1019" s="52" t="s">
        <v>113</v>
      </c>
      <c r="E1019" s="52">
        <v>0.1</v>
      </c>
      <c r="F1019" s="52" t="s">
        <v>44</v>
      </c>
      <c r="G1019" s="52">
        <v>0</v>
      </c>
      <c r="H1019" s="52">
        <v>65535</v>
      </c>
      <c r="I1019" s="52" t="s">
        <v>105</v>
      </c>
      <c r="J1019" s="122" t="s">
        <v>1240</v>
      </c>
      <c r="K1019" s="52" t="s">
        <v>836</v>
      </c>
    </row>
    <row r="1020" spans="2:11" outlineLevel="1">
      <c r="B1020" s="152" t="s">
        <v>1241</v>
      </c>
      <c r="C1020" s="85" t="s">
        <v>1242</v>
      </c>
      <c r="D1020" s="86" t="s">
        <v>113</v>
      </c>
      <c r="E1020" s="86"/>
      <c r="F1020" s="86"/>
      <c r="G1020" s="86">
        <v>0</v>
      </c>
      <c r="H1020" s="86">
        <v>255</v>
      </c>
      <c r="I1020" s="86" t="s">
        <v>105</v>
      </c>
      <c r="J1020" s="85" t="s">
        <v>1243</v>
      </c>
      <c r="K1020" s="52" t="s">
        <v>836</v>
      </c>
    </row>
    <row r="1021" spans="2:11" ht="28.5" outlineLevel="1">
      <c r="B1021" s="152" t="s">
        <v>1244</v>
      </c>
      <c r="C1021" s="85" t="s">
        <v>1245</v>
      </c>
      <c r="D1021" s="86" t="s">
        <v>113</v>
      </c>
      <c r="E1021" s="86"/>
      <c r="F1021" s="86"/>
      <c r="G1021" s="86">
        <v>0</v>
      </c>
      <c r="H1021" s="86">
        <v>255</v>
      </c>
      <c r="I1021" s="86" t="s">
        <v>105</v>
      </c>
      <c r="J1021" s="85" t="s">
        <v>1246</v>
      </c>
      <c r="K1021" s="52" t="s">
        <v>836</v>
      </c>
    </row>
    <row r="1022" spans="2:11" ht="28.5" outlineLevel="1">
      <c r="B1022" s="152" t="s">
        <v>1247</v>
      </c>
      <c r="C1022" s="117" t="s">
        <v>1248</v>
      </c>
      <c r="D1022" s="118" t="s">
        <v>113</v>
      </c>
      <c r="E1022" s="118"/>
      <c r="F1022" s="118"/>
      <c r="G1022" s="118">
        <v>0</v>
      </c>
      <c r="H1022" s="118">
        <v>255</v>
      </c>
      <c r="I1022" s="118" t="s">
        <v>105</v>
      </c>
      <c r="J1022" s="117" t="s">
        <v>1249</v>
      </c>
      <c r="K1022" s="52" t="s">
        <v>836</v>
      </c>
    </row>
    <row r="1023" spans="2:11" hidden="1" outlineLevel="1">
      <c r="B1023" s="119"/>
      <c r="C1023" s="120"/>
      <c r="D1023" s="121"/>
      <c r="E1023" s="121"/>
      <c r="F1023" s="121"/>
      <c r="G1023" s="121"/>
      <c r="H1023" s="121"/>
      <c r="I1023" s="121"/>
      <c r="J1023" s="120"/>
      <c r="K1023" s="60"/>
    </row>
    <row r="1024" spans="2:11" hidden="1" outlineLevel="1">
      <c r="B1024" s="119"/>
      <c r="C1024" s="120"/>
      <c r="D1024" s="121"/>
      <c r="E1024" s="121"/>
      <c r="F1024" s="121"/>
      <c r="G1024" s="121"/>
      <c r="H1024" s="121"/>
      <c r="I1024" s="121"/>
      <c r="J1024" s="120"/>
      <c r="K1024" s="60"/>
    </row>
    <row r="1025" spans="1:11" hidden="1" outlineLevel="1">
      <c r="B1025" s="119"/>
      <c r="C1025" s="120"/>
      <c r="D1025" s="121"/>
      <c r="E1025" s="121"/>
      <c r="F1025" s="121"/>
      <c r="G1025" s="121"/>
      <c r="H1025" s="121"/>
      <c r="I1025" s="121"/>
      <c r="J1025" s="120"/>
      <c r="K1025" s="60"/>
    </row>
    <row r="1026" spans="1:11" hidden="1">
      <c r="C1026" s="106"/>
      <c r="D1026" s="65"/>
      <c r="E1026" s="65"/>
      <c r="F1026" s="65"/>
      <c r="G1026" s="65"/>
      <c r="H1026" s="65"/>
      <c r="I1026" s="65"/>
      <c r="J1026" s="106"/>
    </row>
    <row r="1027" spans="1:11" hidden="1">
      <c r="A1027" s="173" t="s">
        <v>1250</v>
      </c>
      <c r="B1027" s="173"/>
      <c r="C1027" s="173"/>
      <c r="D1027" s="173"/>
      <c r="E1027" s="173"/>
      <c r="F1027" s="173"/>
      <c r="G1027" s="173"/>
      <c r="H1027" s="173"/>
      <c r="I1027" s="173"/>
      <c r="J1027" s="173"/>
      <c r="K1027" s="173"/>
    </row>
    <row r="1028" spans="1:11" ht="101.25" customHeight="1" outlineLevel="1">
      <c r="B1028" s="79" t="str">
        <f>DEC2HEX(2176+ROW()-ROW($B$1028),4)</f>
        <v>0880</v>
      </c>
      <c r="C1028" s="80" t="s">
        <v>1251</v>
      </c>
      <c r="D1028" s="52" t="s">
        <v>113</v>
      </c>
      <c r="I1028" s="52" t="s">
        <v>105</v>
      </c>
      <c r="J1028" s="122" t="s">
        <v>1252</v>
      </c>
      <c r="K1028" s="52" t="s">
        <v>836</v>
      </c>
    </row>
    <row r="1029" spans="1:11" outlineLevel="1">
      <c r="B1029" s="124" t="str">
        <f t="shared" ref="B1029:B1041" si="31">DEC2HEX(2176+ROW()-ROW($B$1028),4)</f>
        <v>0881</v>
      </c>
      <c r="C1029" s="93" t="s">
        <v>1253</v>
      </c>
      <c r="D1029" s="97" t="s">
        <v>113</v>
      </c>
      <c r="E1029" s="97">
        <v>0.01</v>
      </c>
      <c r="F1029" s="97" t="s">
        <v>333</v>
      </c>
      <c r="G1029" s="97">
        <v>4000</v>
      </c>
      <c r="H1029" s="97">
        <v>7000</v>
      </c>
      <c r="I1029" s="97" t="s">
        <v>105</v>
      </c>
      <c r="J1029" s="122" t="s">
        <v>1254</v>
      </c>
      <c r="K1029" s="97" t="s">
        <v>836</v>
      </c>
    </row>
    <row r="1030" spans="1:11" ht="28.5" outlineLevel="1">
      <c r="B1030" s="124" t="str">
        <f t="shared" si="31"/>
        <v>0882</v>
      </c>
      <c r="C1030" s="93" t="s">
        <v>1255</v>
      </c>
      <c r="D1030" s="97" t="s">
        <v>113</v>
      </c>
      <c r="E1030" s="97">
        <v>0.01</v>
      </c>
      <c r="F1030" s="97" t="s">
        <v>333</v>
      </c>
      <c r="G1030" s="97">
        <v>4000</v>
      </c>
      <c r="H1030" s="97">
        <v>7000</v>
      </c>
      <c r="I1030" s="97" t="s">
        <v>105</v>
      </c>
      <c r="J1030" s="122" t="s">
        <v>1256</v>
      </c>
      <c r="K1030" s="97" t="s">
        <v>61</v>
      </c>
    </row>
    <row r="1031" spans="1:11" ht="28.5" outlineLevel="1">
      <c r="B1031" s="124" t="str">
        <f t="shared" si="31"/>
        <v>0883</v>
      </c>
      <c r="C1031" s="93" t="s">
        <v>1257</v>
      </c>
      <c r="D1031" s="97" t="s">
        <v>113</v>
      </c>
      <c r="E1031" s="97">
        <v>10</v>
      </c>
      <c r="F1031" s="97" t="s">
        <v>1217</v>
      </c>
      <c r="G1031" s="97">
        <v>1</v>
      </c>
      <c r="H1031" s="97">
        <v>65535</v>
      </c>
      <c r="I1031" s="97" t="s">
        <v>105</v>
      </c>
      <c r="J1031" s="122" t="s">
        <v>1258</v>
      </c>
      <c r="K1031" s="97" t="s">
        <v>836</v>
      </c>
    </row>
    <row r="1032" spans="1:11" ht="14.25" customHeight="1" outlineLevel="1">
      <c r="B1032" s="124" t="str">
        <f t="shared" si="31"/>
        <v>0884</v>
      </c>
      <c r="C1032" s="93" t="s">
        <v>1259</v>
      </c>
      <c r="D1032" s="97" t="s">
        <v>113</v>
      </c>
      <c r="E1032" s="97">
        <v>0.01</v>
      </c>
      <c r="F1032" s="97" t="s">
        <v>333</v>
      </c>
      <c r="G1032" s="97">
        <v>4000</v>
      </c>
      <c r="H1032" s="97">
        <v>7000</v>
      </c>
      <c r="I1032" s="97" t="s">
        <v>105</v>
      </c>
      <c r="J1032" s="122" t="s">
        <v>1260</v>
      </c>
      <c r="K1032" s="97" t="s">
        <v>61</v>
      </c>
    </row>
    <row r="1033" spans="1:11" ht="14.25" customHeight="1" outlineLevel="1">
      <c r="B1033" s="124" t="str">
        <f t="shared" si="31"/>
        <v>0885</v>
      </c>
      <c r="C1033" s="93" t="s">
        <v>1261</v>
      </c>
      <c r="D1033" s="97" t="s">
        <v>113</v>
      </c>
      <c r="E1033" s="97">
        <v>10</v>
      </c>
      <c r="F1033" s="97" t="s">
        <v>1217</v>
      </c>
      <c r="G1033" s="97">
        <v>1</v>
      </c>
      <c r="H1033" s="97">
        <v>65535</v>
      </c>
      <c r="I1033" s="97" t="s">
        <v>105</v>
      </c>
      <c r="J1033" s="122" t="s">
        <v>1262</v>
      </c>
      <c r="K1033" s="97" t="s">
        <v>836</v>
      </c>
    </row>
    <row r="1034" spans="1:11" ht="14.25" customHeight="1" outlineLevel="1">
      <c r="B1034" s="124" t="str">
        <f t="shared" si="31"/>
        <v>0886</v>
      </c>
      <c r="C1034" s="93" t="s">
        <v>1263</v>
      </c>
      <c r="D1034" s="97" t="s">
        <v>113</v>
      </c>
      <c r="E1034" s="97">
        <v>0.01</v>
      </c>
      <c r="F1034" s="97" t="s">
        <v>333</v>
      </c>
      <c r="G1034" s="97">
        <v>4000</v>
      </c>
      <c r="H1034" s="97">
        <v>7000</v>
      </c>
      <c r="I1034" s="97" t="s">
        <v>105</v>
      </c>
      <c r="J1034" s="122" t="s">
        <v>1264</v>
      </c>
      <c r="K1034" s="97" t="s">
        <v>61</v>
      </c>
    </row>
    <row r="1035" spans="1:11" ht="14.25" customHeight="1" outlineLevel="1">
      <c r="B1035" s="124" t="str">
        <f t="shared" si="31"/>
        <v>0887</v>
      </c>
      <c r="C1035" s="93" t="s">
        <v>1265</v>
      </c>
      <c r="D1035" s="97" t="s">
        <v>113</v>
      </c>
      <c r="E1035" s="97">
        <v>10</v>
      </c>
      <c r="F1035" s="97" t="s">
        <v>1217</v>
      </c>
      <c r="G1035" s="97">
        <v>1</v>
      </c>
      <c r="H1035" s="97">
        <v>65535</v>
      </c>
      <c r="I1035" s="97" t="s">
        <v>105</v>
      </c>
      <c r="J1035" s="122" t="s">
        <v>1266</v>
      </c>
      <c r="K1035" s="97" t="s">
        <v>836</v>
      </c>
    </row>
    <row r="1036" spans="1:11" ht="28.5" outlineLevel="1">
      <c r="B1036" s="124" t="str">
        <f t="shared" si="31"/>
        <v>0888</v>
      </c>
      <c r="C1036" s="93" t="s">
        <v>1267</v>
      </c>
      <c r="D1036" s="97" t="s">
        <v>113</v>
      </c>
      <c r="E1036" s="97">
        <v>0.01</v>
      </c>
      <c r="F1036" s="97" t="s">
        <v>333</v>
      </c>
      <c r="G1036" s="97">
        <v>4000</v>
      </c>
      <c r="H1036" s="97">
        <v>7000</v>
      </c>
      <c r="I1036" s="97" t="s">
        <v>105</v>
      </c>
      <c r="J1036" s="122" t="s">
        <v>1268</v>
      </c>
      <c r="K1036" s="97" t="s">
        <v>61</v>
      </c>
    </row>
    <row r="1037" spans="1:11" ht="28.5" outlineLevel="1">
      <c r="B1037" s="124" t="str">
        <f t="shared" si="31"/>
        <v>0889</v>
      </c>
      <c r="C1037" s="93" t="s">
        <v>1269</v>
      </c>
      <c r="D1037" s="97" t="s">
        <v>113</v>
      </c>
      <c r="E1037" s="97">
        <v>10</v>
      </c>
      <c r="F1037" s="97" t="s">
        <v>1217</v>
      </c>
      <c r="G1037" s="97">
        <v>1</v>
      </c>
      <c r="H1037" s="97">
        <v>65535</v>
      </c>
      <c r="I1037" s="97" t="s">
        <v>105</v>
      </c>
      <c r="J1037" s="122" t="s">
        <v>1270</v>
      </c>
      <c r="K1037" s="97" t="s">
        <v>836</v>
      </c>
    </row>
    <row r="1038" spans="1:11" ht="14.25" customHeight="1" outlineLevel="1">
      <c r="B1038" s="124" t="str">
        <f t="shared" si="31"/>
        <v>088A</v>
      </c>
      <c r="C1038" s="93" t="s">
        <v>1271</v>
      </c>
      <c r="D1038" s="97" t="s">
        <v>113</v>
      </c>
      <c r="E1038" s="97">
        <v>0.01</v>
      </c>
      <c r="F1038" s="97" t="s">
        <v>333</v>
      </c>
      <c r="G1038" s="97">
        <v>4000</v>
      </c>
      <c r="H1038" s="97">
        <v>7000</v>
      </c>
      <c r="I1038" s="97" t="s">
        <v>105</v>
      </c>
      <c r="J1038" s="122" t="s">
        <v>1272</v>
      </c>
      <c r="K1038" s="97" t="s">
        <v>61</v>
      </c>
    </row>
    <row r="1039" spans="1:11" ht="14.25" customHeight="1" outlineLevel="1">
      <c r="B1039" s="124" t="str">
        <f t="shared" si="31"/>
        <v>088B</v>
      </c>
      <c r="C1039" s="93" t="s">
        <v>1273</v>
      </c>
      <c r="D1039" s="97" t="s">
        <v>113</v>
      </c>
      <c r="E1039" s="97">
        <v>10</v>
      </c>
      <c r="F1039" s="97" t="s">
        <v>1217</v>
      </c>
      <c r="G1039" s="97">
        <v>1</v>
      </c>
      <c r="H1039" s="97">
        <v>65535</v>
      </c>
      <c r="I1039" s="97" t="s">
        <v>105</v>
      </c>
      <c r="J1039" s="122" t="s">
        <v>1274</v>
      </c>
      <c r="K1039" s="97" t="s">
        <v>836</v>
      </c>
    </row>
    <row r="1040" spans="1:11" ht="14.25" customHeight="1" outlineLevel="1">
      <c r="B1040" s="124" t="str">
        <f t="shared" si="31"/>
        <v>088C</v>
      </c>
      <c r="C1040" s="93" t="s">
        <v>1275</v>
      </c>
      <c r="D1040" s="97" t="s">
        <v>113</v>
      </c>
      <c r="E1040" s="97">
        <v>0.01</v>
      </c>
      <c r="F1040" s="97" t="s">
        <v>333</v>
      </c>
      <c r="G1040" s="97">
        <v>4000</v>
      </c>
      <c r="H1040" s="97">
        <v>7000</v>
      </c>
      <c r="I1040" s="97" t="s">
        <v>105</v>
      </c>
      <c r="J1040" s="122" t="s">
        <v>1276</v>
      </c>
      <c r="K1040" s="97" t="s">
        <v>61</v>
      </c>
    </row>
    <row r="1041" spans="1:11" ht="14.25" customHeight="1" outlineLevel="1">
      <c r="B1041" s="124" t="str">
        <f t="shared" si="31"/>
        <v>088D</v>
      </c>
      <c r="C1041" s="93" t="s">
        <v>1277</v>
      </c>
      <c r="D1041" s="97" t="s">
        <v>113</v>
      </c>
      <c r="E1041" s="97">
        <v>10</v>
      </c>
      <c r="F1041" s="97" t="s">
        <v>1217</v>
      </c>
      <c r="G1041" s="97">
        <v>1</v>
      </c>
      <c r="H1041" s="97">
        <v>65535</v>
      </c>
      <c r="I1041" s="97" t="s">
        <v>105</v>
      </c>
      <c r="J1041" s="122" t="s">
        <v>1278</v>
      </c>
      <c r="K1041" s="97" t="s">
        <v>836</v>
      </c>
    </row>
    <row r="1042" spans="1:11" hidden="1" outlineLevel="1"/>
    <row r="1043" spans="1:11" hidden="1" outlineLevel="1"/>
    <row r="1044" spans="1:11" hidden="1"/>
    <row r="1045" spans="1:11" hidden="1">
      <c r="A1045" s="173" t="s">
        <v>1279</v>
      </c>
      <c r="B1045" s="173"/>
      <c r="C1045" s="173"/>
      <c r="D1045" s="173"/>
      <c r="E1045" s="173"/>
      <c r="F1045" s="173"/>
      <c r="G1045" s="173"/>
      <c r="H1045" s="173"/>
      <c r="I1045" s="173"/>
      <c r="J1045" s="173"/>
      <c r="K1045" s="173"/>
    </row>
    <row r="1046" spans="1:11" ht="67.5" customHeight="1" outlineLevel="1">
      <c r="B1046" s="79" t="str">
        <f>DEC2HEX(2240+ROW()-ROW($B$1046),4)</f>
        <v>08C0</v>
      </c>
      <c r="C1046" s="80" t="s">
        <v>1280</v>
      </c>
      <c r="D1046" s="52" t="s">
        <v>113</v>
      </c>
      <c r="I1046" s="52" t="s">
        <v>105</v>
      </c>
      <c r="J1046" s="123" t="s">
        <v>1281</v>
      </c>
      <c r="K1046" s="52" t="s">
        <v>836</v>
      </c>
    </row>
    <row r="1047" spans="1:11" outlineLevel="1">
      <c r="B1047" s="79" t="str">
        <f t="shared" ref="B1047:B1058" si="32">DEC2HEX(2240+ROW()-ROW($B$1046),4)</f>
        <v>08C1</v>
      </c>
      <c r="C1047" s="80" t="s">
        <v>1282</v>
      </c>
      <c r="D1047" s="52" t="s">
        <v>113</v>
      </c>
      <c r="E1047" s="52">
        <v>1</v>
      </c>
      <c r="F1047" s="52" t="s">
        <v>838</v>
      </c>
      <c r="G1047" s="52">
        <v>1</v>
      </c>
      <c r="H1047" s="52">
        <v>65535</v>
      </c>
      <c r="I1047" s="52" t="s">
        <v>105</v>
      </c>
      <c r="J1047" s="123" t="s">
        <v>1283</v>
      </c>
      <c r="K1047" s="52" t="s">
        <v>836</v>
      </c>
    </row>
    <row r="1048" spans="1:11" outlineLevel="1">
      <c r="B1048" s="79" t="str">
        <f t="shared" si="32"/>
        <v>08C2</v>
      </c>
      <c r="C1048" s="80" t="s">
        <v>1284</v>
      </c>
      <c r="D1048" s="52" t="s">
        <v>113</v>
      </c>
      <c r="E1048" s="52">
        <v>10</v>
      </c>
      <c r="F1048" s="52" t="s">
        <v>1217</v>
      </c>
      <c r="G1048" s="52">
        <v>1</v>
      </c>
      <c r="H1048" s="52">
        <v>65535</v>
      </c>
      <c r="I1048" s="52" t="s">
        <v>105</v>
      </c>
      <c r="J1048" s="123" t="s">
        <v>1285</v>
      </c>
      <c r="K1048" s="52" t="s">
        <v>836</v>
      </c>
    </row>
    <row r="1049" spans="1:11" outlineLevel="1">
      <c r="B1049" s="79" t="str">
        <f t="shared" si="32"/>
        <v>08C3</v>
      </c>
      <c r="C1049" s="80" t="s">
        <v>1286</v>
      </c>
      <c r="D1049" s="52" t="s">
        <v>113</v>
      </c>
      <c r="E1049" s="52">
        <v>1</v>
      </c>
      <c r="F1049" s="52" t="s">
        <v>838</v>
      </c>
      <c r="G1049" s="52">
        <v>1</v>
      </c>
      <c r="H1049" s="52">
        <v>65535</v>
      </c>
      <c r="I1049" s="52" t="s">
        <v>105</v>
      </c>
      <c r="J1049" s="123" t="s">
        <v>1287</v>
      </c>
      <c r="K1049" s="52" t="s">
        <v>836</v>
      </c>
    </row>
    <row r="1050" spans="1:11" outlineLevel="1">
      <c r="B1050" s="79" t="str">
        <f t="shared" si="32"/>
        <v>08C4</v>
      </c>
      <c r="C1050" s="80" t="s">
        <v>1288</v>
      </c>
      <c r="D1050" s="52" t="s">
        <v>113</v>
      </c>
      <c r="E1050" s="52">
        <v>10</v>
      </c>
      <c r="F1050" s="52" t="s">
        <v>1217</v>
      </c>
      <c r="G1050" s="52">
        <v>1</v>
      </c>
      <c r="H1050" s="52">
        <v>65535</v>
      </c>
      <c r="I1050" s="52" t="s">
        <v>105</v>
      </c>
      <c r="J1050" s="123" t="s">
        <v>1289</v>
      </c>
      <c r="K1050" s="52" t="s">
        <v>836</v>
      </c>
    </row>
    <row r="1051" spans="1:11" outlineLevel="1">
      <c r="B1051" s="79" t="str">
        <f t="shared" si="32"/>
        <v>08C5</v>
      </c>
      <c r="C1051" s="93" t="s">
        <v>1290</v>
      </c>
      <c r="D1051" s="97" t="s">
        <v>113</v>
      </c>
      <c r="E1051" s="97">
        <v>1</v>
      </c>
      <c r="F1051" s="97" t="s">
        <v>838</v>
      </c>
      <c r="G1051" s="97">
        <v>1</v>
      </c>
      <c r="H1051" s="97">
        <v>65535</v>
      </c>
      <c r="I1051" s="97" t="s">
        <v>105</v>
      </c>
      <c r="J1051" s="123" t="s">
        <v>1291</v>
      </c>
      <c r="K1051" s="52" t="s">
        <v>836</v>
      </c>
    </row>
    <row r="1052" spans="1:11" outlineLevel="1">
      <c r="B1052" s="79" t="str">
        <f t="shared" si="32"/>
        <v>08C6</v>
      </c>
      <c r="C1052" s="93" t="s">
        <v>1292</v>
      </c>
      <c r="D1052" s="97" t="s">
        <v>113</v>
      </c>
      <c r="E1052" s="97">
        <v>10</v>
      </c>
      <c r="F1052" s="97" t="s">
        <v>1217</v>
      </c>
      <c r="G1052" s="97">
        <v>1</v>
      </c>
      <c r="H1052" s="97">
        <v>65535</v>
      </c>
      <c r="I1052" s="97" t="s">
        <v>105</v>
      </c>
      <c r="J1052" s="123" t="s">
        <v>1293</v>
      </c>
      <c r="K1052" s="52" t="s">
        <v>836</v>
      </c>
    </row>
    <row r="1053" spans="1:11" outlineLevel="1">
      <c r="B1053" s="79" t="str">
        <f t="shared" si="32"/>
        <v>08C7</v>
      </c>
      <c r="C1053" s="80" t="s">
        <v>1294</v>
      </c>
      <c r="D1053" s="52" t="s">
        <v>155</v>
      </c>
      <c r="E1053" s="52">
        <v>1</v>
      </c>
      <c r="F1053" s="52" t="s">
        <v>838</v>
      </c>
      <c r="G1053" s="52">
        <v>-32768</v>
      </c>
      <c r="H1053" s="52">
        <v>32767</v>
      </c>
      <c r="I1053" s="52" t="s">
        <v>105</v>
      </c>
      <c r="J1053" s="123" t="s">
        <v>1295</v>
      </c>
      <c r="K1053" s="52" t="s">
        <v>836</v>
      </c>
    </row>
    <row r="1054" spans="1:11" outlineLevel="1">
      <c r="B1054" s="79" t="str">
        <f t="shared" si="32"/>
        <v>08C8</v>
      </c>
      <c r="C1054" s="80" t="s">
        <v>1296</v>
      </c>
      <c r="D1054" s="52" t="s">
        <v>155</v>
      </c>
      <c r="E1054" s="52">
        <v>1</v>
      </c>
      <c r="F1054" s="52" t="s">
        <v>838</v>
      </c>
      <c r="G1054" s="52">
        <v>-32768</v>
      </c>
      <c r="H1054" s="52">
        <v>32767</v>
      </c>
      <c r="I1054" s="52" t="s">
        <v>105</v>
      </c>
      <c r="J1054" s="123" t="s">
        <v>1297</v>
      </c>
      <c r="K1054" s="52" t="s">
        <v>836</v>
      </c>
    </row>
    <row r="1055" spans="1:11" outlineLevel="1">
      <c r="B1055" s="79" t="str">
        <f t="shared" si="32"/>
        <v>08C9</v>
      </c>
      <c r="C1055" s="80" t="s">
        <v>1298</v>
      </c>
      <c r="D1055" s="52" t="s">
        <v>155</v>
      </c>
      <c r="E1055" s="52">
        <v>1</v>
      </c>
      <c r="F1055" s="52" t="s">
        <v>838</v>
      </c>
      <c r="G1055" s="52">
        <v>-32768</v>
      </c>
      <c r="H1055" s="52">
        <v>32767</v>
      </c>
      <c r="I1055" s="52" t="s">
        <v>105</v>
      </c>
      <c r="J1055" s="123" t="s">
        <v>1299</v>
      </c>
      <c r="K1055" s="52" t="s">
        <v>836</v>
      </c>
    </row>
    <row r="1056" spans="1:11" outlineLevel="1">
      <c r="B1056" s="79" t="str">
        <f t="shared" si="32"/>
        <v>08CA</v>
      </c>
      <c r="C1056" s="80" t="s">
        <v>1300</v>
      </c>
      <c r="D1056" s="52" t="s">
        <v>113</v>
      </c>
      <c r="E1056" s="52">
        <v>0.01</v>
      </c>
      <c r="F1056" s="52" t="s">
        <v>640</v>
      </c>
      <c r="G1056" s="52">
        <v>1</v>
      </c>
      <c r="H1056" s="52">
        <v>65535</v>
      </c>
      <c r="I1056" s="52" t="s">
        <v>105</v>
      </c>
      <c r="J1056" s="123" t="s">
        <v>1301</v>
      </c>
      <c r="K1056" s="52" t="s">
        <v>836</v>
      </c>
    </row>
    <row r="1057" spans="1:11" outlineLevel="1">
      <c r="B1057" s="79" t="str">
        <f t="shared" si="32"/>
        <v>08CB</v>
      </c>
      <c r="C1057" s="80" t="s">
        <v>1302</v>
      </c>
      <c r="D1057" s="52" t="s">
        <v>113</v>
      </c>
      <c r="E1057" s="52">
        <v>0.01</v>
      </c>
      <c r="F1057" s="52" t="s">
        <v>640</v>
      </c>
      <c r="G1057" s="52">
        <v>1</v>
      </c>
      <c r="H1057" s="52">
        <v>65535</v>
      </c>
      <c r="I1057" s="52" t="s">
        <v>105</v>
      </c>
      <c r="J1057" s="123" t="s">
        <v>1303</v>
      </c>
      <c r="K1057" s="52" t="s">
        <v>836</v>
      </c>
    </row>
    <row r="1058" spans="1:11" outlineLevel="1">
      <c r="B1058" s="79" t="str">
        <f t="shared" si="32"/>
        <v>08CC</v>
      </c>
      <c r="C1058" s="80" t="s">
        <v>1304</v>
      </c>
      <c r="D1058" s="52" t="s">
        <v>113</v>
      </c>
      <c r="E1058" s="52">
        <v>0.01</v>
      </c>
      <c r="F1058" s="52" t="s">
        <v>640</v>
      </c>
      <c r="G1058" s="52">
        <v>1</v>
      </c>
      <c r="H1058" s="52">
        <v>65535</v>
      </c>
      <c r="I1058" s="52" t="s">
        <v>105</v>
      </c>
      <c r="J1058" s="123" t="s">
        <v>1305</v>
      </c>
      <c r="K1058" s="52" t="s">
        <v>836</v>
      </c>
    </row>
    <row r="1059" spans="1:11" hidden="1" outlineLevel="1"/>
    <row r="1060" spans="1:11" hidden="1" outlineLevel="1"/>
    <row r="1061" spans="1:11" hidden="1" outlineLevel="1"/>
    <row r="1062" spans="1:11" hidden="1" outlineLevel="1"/>
    <row r="1063" spans="1:11" hidden="1"/>
    <row r="1064" spans="1:11" hidden="1">
      <c r="A1064" s="173" t="s">
        <v>1306</v>
      </c>
      <c r="B1064" s="173"/>
      <c r="C1064" s="173"/>
      <c r="D1064" s="173"/>
      <c r="E1064" s="173"/>
      <c r="F1064" s="173"/>
      <c r="G1064" s="173"/>
      <c r="H1064" s="173"/>
      <c r="I1064" s="173"/>
      <c r="J1064" s="173"/>
      <c r="K1064" s="173"/>
    </row>
    <row r="1065" spans="1:11" ht="159" customHeight="1" outlineLevel="1">
      <c r="B1065" s="79" t="str">
        <f>DEC2HEX(2304+ROW()-ROW($B$1065),4)</f>
        <v>0900</v>
      </c>
      <c r="C1065" s="80" t="s">
        <v>1307</v>
      </c>
      <c r="D1065" s="52" t="s">
        <v>113</v>
      </c>
      <c r="I1065" s="52" t="s">
        <v>105</v>
      </c>
      <c r="J1065" s="122" t="s">
        <v>1308</v>
      </c>
      <c r="K1065" s="52" t="s">
        <v>836</v>
      </c>
    </row>
    <row r="1066" spans="1:11" outlineLevel="1">
      <c r="B1066" s="79" t="str">
        <f t="shared" ref="B1066:B1087" si="33">DEC2HEX(2304+ROW()-ROW($B$1065),4)</f>
        <v>0901</v>
      </c>
      <c r="C1066" s="80" t="s">
        <v>1309</v>
      </c>
      <c r="D1066" s="52" t="s">
        <v>113</v>
      </c>
      <c r="E1066" s="52">
        <v>0.1</v>
      </c>
      <c r="F1066" s="52" t="s">
        <v>640</v>
      </c>
      <c r="G1066" s="52">
        <v>0</v>
      </c>
      <c r="H1066" s="52">
        <v>1000</v>
      </c>
      <c r="I1066" s="52" t="s">
        <v>105</v>
      </c>
      <c r="J1066" s="122" t="s">
        <v>1310</v>
      </c>
      <c r="K1066" s="52" t="s">
        <v>836</v>
      </c>
    </row>
    <row r="1067" spans="1:11" outlineLevel="1">
      <c r="B1067" s="79" t="str">
        <f t="shared" si="33"/>
        <v>0902</v>
      </c>
      <c r="C1067" s="80" t="s">
        <v>1311</v>
      </c>
      <c r="D1067" s="52" t="s">
        <v>113</v>
      </c>
      <c r="E1067" s="52">
        <v>1</v>
      </c>
      <c r="F1067" s="52" t="s">
        <v>1188</v>
      </c>
      <c r="G1067" s="52">
        <v>1</v>
      </c>
      <c r="H1067" s="52">
        <v>300</v>
      </c>
      <c r="I1067" s="52" t="s">
        <v>105</v>
      </c>
      <c r="J1067" s="122" t="s">
        <v>1312</v>
      </c>
      <c r="K1067" s="52" t="s">
        <v>836</v>
      </c>
    </row>
    <row r="1068" spans="1:11" ht="28.5" outlineLevel="1">
      <c r="B1068" s="79" t="str">
        <f t="shared" si="33"/>
        <v>0903</v>
      </c>
      <c r="C1068" s="80" t="s">
        <v>1313</v>
      </c>
      <c r="D1068" s="52" t="s">
        <v>113</v>
      </c>
      <c r="E1068" s="52">
        <v>0.1</v>
      </c>
      <c r="F1068" s="52" t="s">
        <v>44</v>
      </c>
      <c r="G1068" s="52">
        <v>0</v>
      </c>
      <c r="H1068" s="52">
        <v>65535</v>
      </c>
      <c r="I1068" s="52" t="s">
        <v>105</v>
      </c>
      <c r="J1068" s="122" t="s">
        <v>1314</v>
      </c>
      <c r="K1068" s="52" t="s">
        <v>836</v>
      </c>
    </row>
    <row r="1069" spans="1:11" ht="28.5" outlineLevel="1">
      <c r="B1069" s="79" t="str">
        <f t="shared" si="33"/>
        <v>0904</v>
      </c>
      <c r="C1069" s="80" t="s">
        <v>1315</v>
      </c>
      <c r="D1069" s="52" t="s">
        <v>113</v>
      </c>
      <c r="E1069" s="52">
        <v>0.1</v>
      </c>
      <c r="F1069" s="52" t="s">
        <v>44</v>
      </c>
      <c r="G1069" s="52">
        <v>0</v>
      </c>
      <c r="H1069" s="52">
        <v>65535</v>
      </c>
      <c r="I1069" s="52" t="s">
        <v>105</v>
      </c>
      <c r="J1069" s="122" t="s">
        <v>1316</v>
      </c>
      <c r="K1069" s="52" t="s">
        <v>836</v>
      </c>
    </row>
    <row r="1070" spans="1:11" ht="28.5" outlineLevel="1">
      <c r="B1070" s="79" t="str">
        <f t="shared" si="33"/>
        <v>0905</v>
      </c>
      <c r="C1070" s="80" t="s">
        <v>1317</v>
      </c>
      <c r="D1070" s="52" t="s">
        <v>155</v>
      </c>
      <c r="E1070" s="52">
        <v>1</v>
      </c>
      <c r="F1070" s="52" t="s">
        <v>640</v>
      </c>
      <c r="G1070" s="52">
        <v>-100</v>
      </c>
      <c r="H1070" s="52">
        <v>100</v>
      </c>
      <c r="I1070" s="52" t="s">
        <v>105</v>
      </c>
      <c r="J1070" s="122" t="s">
        <v>1318</v>
      </c>
      <c r="K1070" s="52" t="s">
        <v>836</v>
      </c>
    </row>
    <row r="1071" spans="1:11" outlineLevel="1">
      <c r="B1071" s="79" t="str">
        <f t="shared" si="33"/>
        <v>0906</v>
      </c>
      <c r="C1071" s="80" t="s">
        <v>1319</v>
      </c>
      <c r="D1071" s="52" t="s">
        <v>113</v>
      </c>
      <c r="E1071" s="52">
        <v>1</v>
      </c>
      <c r="F1071" s="52" t="s">
        <v>1188</v>
      </c>
      <c r="G1071" s="52">
        <v>1</v>
      </c>
      <c r="H1071" s="52">
        <v>300</v>
      </c>
      <c r="I1071" s="52" t="s">
        <v>105</v>
      </c>
      <c r="J1071" s="122" t="s">
        <v>1320</v>
      </c>
      <c r="K1071" s="52" t="s">
        <v>836</v>
      </c>
    </row>
    <row r="1072" spans="1:11" ht="28.5" outlineLevel="1">
      <c r="B1072" s="79" t="str">
        <f t="shared" si="33"/>
        <v>0907</v>
      </c>
      <c r="C1072" s="80" t="s">
        <v>1321</v>
      </c>
      <c r="D1072" s="52" t="s">
        <v>113</v>
      </c>
      <c r="E1072" s="52">
        <v>0.1</v>
      </c>
      <c r="F1072" s="52" t="s">
        <v>44</v>
      </c>
      <c r="G1072" s="52">
        <v>0</v>
      </c>
      <c r="H1072" s="52">
        <v>65535</v>
      </c>
      <c r="I1072" s="52" t="s">
        <v>105</v>
      </c>
      <c r="J1072" s="122" t="s">
        <v>1322</v>
      </c>
      <c r="K1072" s="52" t="s">
        <v>836</v>
      </c>
    </row>
    <row r="1073" spans="2:12" ht="28.5" outlineLevel="1">
      <c r="B1073" s="79" t="str">
        <f t="shared" si="33"/>
        <v>0908</v>
      </c>
      <c r="C1073" s="80" t="s">
        <v>1323</v>
      </c>
      <c r="D1073" s="52" t="s">
        <v>113</v>
      </c>
      <c r="E1073" s="52">
        <v>0.1</v>
      </c>
      <c r="F1073" s="52" t="s">
        <v>44</v>
      </c>
      <c r="G1073" s="52">
        <v>0</v>
      </c>
      <c r="H1073" s="52">
        <v>65535</v>
      </c>
      <c r="I1073" s="52" t="s">
        <v>105</v>
      </c>
      <c r="J1073" s="122" t="s">
        <v>1324</v>
      </c>
      <c r="K1073" s="52" t="s">
        <v>836</v>
      </c>
    </row>
    <row r="1074" spans="2:12" ht="28.5" outlineLevel="1">
      <c r="B1074" s="79" t="str">
        <f t="shared" si="33"/>
        <v>0909</v>
      </c>
      <c r="C1074" s="80" t="s">
        <v>1325</v>
      </c>
      <c r="D1074" s="52" t="s">
        <v>155</v>
      </c>
      <c r="E1074" s="52">
        <v>1</v>
      </c>
      <c r="F1074" s="52" t="s">
        <v>640</v>
      </c>
      <c r="G1074" s="52">
        <v>-100</v>
      </c>
      <c r="H1074" s="52">
        <v>100</v>
      </c>
      <c r="I1074" s="52" t="s">
        <v>105</v>
      </c>
      <c r="J1074" s="122" t="s">
        <v>1326</v>
      </c>
      <c r="K1074" s="52" t="s">
        <v>836</v>
      </c>
    </row>
    <row r="1075" spans="2:12" outlineLevel="1">
      <c r="B1075" s="79" t="str">
        <f t="shared" si="33"/>
        <v>090A</v>
      </c>
      <c r="C1075" s="80" t="s">
        <v>1327</v>
      </c>
      <c r="D1075" s="52" t="s">
        <v>155</v>
      </c>
      <c r="E1075" s="52">
        <v>1</v>
      </c>
      <c r="F1075" s="52" t="s">
        <v>640</v>
      </c>
      <c r="G1075" s="52">
        <v>-100</v>
      </c>
      <c r="H1075" s="52">
        <v>100</v>
      </c>
      <c r="I1075" s="52" t="s">
        <v>105</v>
      </c>
      <c r="J1075" s="122" t="s">
        <v>1328</v>
      </c>
      <c r="K1075" s="52" t="s">
        <v>836</v>
      </c>
    </row>
    <row r="1076" spans="2:12" outlineLevel="1">
      <c r="B1076" s="79" t="str">
        <f t="shared" si="33"/>
        <v>090B</v>
      </c>
      <c r="C1076" s="80" t="s">
        <v>1329</v>
      </c>
      <c r="D1076" s="52" t="s">
        <v>155</v>
      </c>
      <c r="E1076" s="52">
        <v>1</v>
      </c>
      <c r="F1076" s="52" t="s">
        <v>640</v>
      </c>
      <c r="G1076" s="52">
        <v>-100</v>
      </c>
      <c r="H1076" s="52">
        <v>100</v>
      </c>
      <c r="I1076" s="52" t="s">
        <v>105</v>
      </c>
      <c r="J1076" s="122" t="s">
        <v>1330</v>
      </c>
      <c r="K1076" s="52" t="s">
        <v>836</v>
      </c>
    </row>
    <row r="1077" spans="2:12" outlineLevel="1">
      <c r="B1077" s="79" t="str">
        <f t="shared" si="33"/>
        <v>090C</v>
      </c>
      <c r="C1077" s="80" t="s">
        <v>1331</v>
      </c>
      <c r="D1077" s="52" t="s">
        <v>155</v>
      </c>
      <c r="E1077" s="52">
        <v>1</v>
      </c>
      <c r="F1077" s="52" t="s">
        <v>640</v>
      </c>
      <c r="G1077" s="52">
        <v>-100</v>
      </c>
      <c r="H1077" s="52">
        <v>100</v>
      </c>
      <c r="I1077" s="52" t="s">
        <v>105</v>
      </c>
      <c r="J1077" s="122" t="s">
        <v>1332</v>
      </c>
      <c r="K1077" s="52" t="s">
        <v>836</v>
      </c>
    </row>
    <row r="1078" spans="2:12" outlineLevel="1">
      <c r="B1078" s="79" t="str">
        <f t="shared" si="33"/>
        <v>090D</v>
      </c>
      <c r="C1078" s="80" t="s">
        <v>1333</v>
      </c>
      <c r="D1078" s="52" t="s">
        <v>155</v>
      </c>
      <c r="E1078" s="52">
        <v>1</v>
      </c>
      <c r="F1078" s="52" t="s">
        <v>640</v>
      </c>
      <c r="G1078" s="52">
        <v>-100</v>
      </c>
      <c r="H1078" s="52">
        <v>100</v>
      </c>
      <c r="I1078" s="52" t="s">
        <v>105</v>
      </c>
      <c r="J1078" s="122" t="s">
        <v>1334</v>
      </c>
      <c r="K1078" s="52" t="s">
        <v>836</v>
      </c>
    </row>
    <row r="1079" spans="2:12" outlineLevel="1">
      <c r="B1079" s="79" t="str">
        <f t="shared" si="33"/>
        <v>090E</v>
      </c>
      <c r="C1079" s="80" t="s">
        <v>1335</v>
      </c>
      <c r="D1079" s="52" t="s">
        <v>155</v>
      </c>
      <c r="E1079" s="52">
        <v>1</v>
      </c>
      <c r="F1079" s="52" t="s">
        <v>640</v>
      </c>
      <c r="G1079" s="52">
        <v>-100</v>
      </c>
      <c r="H1079" s="52">
        <v>100</v>
      </c>
      <c r="I1079" s="52" t="s">
        <v>105</v>
      </c>
      <c r="J1079" s="122" t="s">
        <v>1336</v>
      </c>
      <c r="K1079" s="52" t="s">
        <v>836</v>
      </c>
    </row>
    <row r="1080" spans="2:12" outlineLevel="1">
      <c r="B1080" s="79" t="str">
        <f t="shared" si="33"/>
        <v>090F</v>
      </c>
      <c r="C1080" s="80" t="s">
        <v>1337</v>
      </c>
      <c r="D1080" s="52" t="s">
        <v>155</v>
      </c>
      <c r="E1080" s="52">
        <v>1</v>
      </c>
      <c r="F1080" s="52" t="s">
        <v>640</v>
      </c>
      <c r="G1080" s="52">
        <v>-100</v>
      </c>
      <c r="H1080" s="52">
        <v>100</v>
      </c>
      <c r="I1080" s="52" t="s">
        <v>105</v>
      </c>
      <c r="J1080" s="122" t="s">
        <v>1338</v>
      </c>
      <c r="K1080" s="52" t="s">
        <v>836</v>
      </c>
    </row>
    <row r="1081" spans="2:12" outlineLevel="1">
      <c r="B1081" s="79" t="str">
        <f t="shared" si="33"/>
        <v>0910</v>
      </c>
      <c r="C1081" s="80" t="s">
        <v>1339</v>
      </c>
      <c r="D1081" s="52" t="s">
        <v>155</v>
      </c>
      <c r="E1081" s="52">
        <v>1</v>
      </c>
      <c r="F1081" s="52" t="s">
        <v>640</v>
      </c>
      <c r="G1081" s="52">
        <v>-100</v>
      </c>
      <c r="H1081" s="52">
        <v>100</v>
      </c>
      <c r="I1081" s="52" t="s">
        <v>105</v>
      </c>
      <c r="J1081" s="122" t="s">
        <v>1340</v>
      </c>
      <c r="K1081" s="52" t="s">
        <v>836</v>
      </c>
    </row>
    <row r="1082" spans="2:12" outlineLevel="1">
      <c r="B1082" s="79" t="str">
        <f t="shared" si="33"/>
        <v>0911</v>
      </c>
      <c r="C1082" s="80" t="s">
        <v>1341</v>
      </c>
      <c r="D1082" s="52" t="s">
        <v>155</v>
      </c>
      <c r="E1082" s="52">
        <v>1</v>
      </c>
      <c r="F1082" s="52" t="s">
        <v>640</v>
      </c>
      <c r="G1082" s="52">
        <v>-100</v>
      </c>
      <c r="H1082" s="52">
        <v>100</v>
      </c>
      <c r="I1082" s="52" t="s">
        <v>105</v>
      </c>
      <c r="J1082" s="122" t="s">
        <v>1342</v>
      </c>
      <c r="K1082" s="52" t="s">
        <v>836</v>
      </c>
    </row>
    <row r="1083" spans="2:12" ht="28.5" outlineLevel="1">
      <c r="B1083" s="79" t="str">
        <f t="shared" si="33"/>
        <v>0912</v>
      </c>
      <c r="C1083" s="80" t="s">
        <v>1343</v>
      </c>
      <c r="D1083" s="52" t="s">
        <v>113</v>
      </c>
      <c r="E1083" s="52">
        <v>1</v>
      </c>
      <c r="F1083" s="52" t="s">
        <v>640</v>
      </c>
      <c r="G1083" s="52">
        <v>0</v>
      </c>
      <c r="H1083" s="52">
        <v>100</v>
      </c>
      <c r="I1083" s="52" t="s">
        <v>105</v>
      </c>
      <c r="J1083" s="122" t="s">
        <v>1344</v>
      </c>
      <c r="K1083" s="52" t="s">
        <v>836</v>
      </c>
    </row>
    <row r="1084" spans="2:12" ht="28.5" outlineLevel="1">
      <c r="B1084" s="79" t="str">
        <f t="shared" si="33"/>
        <v>0913</v>
      </c>
      <c r="C1084" s="93" t="s">
        <v>1345</v>
      </c>
      <c r="D1084" s="97" t="s">
        <v>113</v>
      </c>
      <c r="E1084" s="97">
        <v>10</v>
      </c>
      <c r="F1084" s="97" t="s">
        <v>1217</v>
      </c>
      <c r="G1084" s="97">
        <v>0</v>
      </c>
      <c r="H1084" s="97">
        <v>65535</v>
      </c>
      <c r="I1084" s="97" t="s">
        <v>105</v>
      </c>
      <c r="J1084" s="122" t="s">
        <v>1346</v>
      </c>
      <c r="K1084" s="52" t="s">
        <v>836</v>
      </c>
    </row>
    <row r="1085" spans="2:12" outlineLevel="1">
      <c r="B1085" s="79" t="str">
        <f t="shared" si="33"/>
        <v>0914</v>
      </c>
      <c r="C1085" s="93" t="s">
        <v>1347</v>
      </c>
      <c r="D1085" s="97" t="s">
        <v>113</v>
      </c>
      <c r="E1085" s="97">
        <v>1</v>
      </c>
      <c r="F1085" s="97" t="s">
        <v>1188</v>
      </c>
      <c r="G1085" s="97">
        <v>1</v>
      </c>
      <c r="H1085" s="97">
        <v>65535</v>
      </c>
      <c r="I1085" s="97" t="s">
        <v>105</v>
      </c>
      <c r="J1085" s="127" t="s">
        <v>1348</v>
      </c>
      <c r="K1085" s="97" t="s">
        <v>836</v>
      </c>
    </row>
    <row r="1086" spans="2:12" outlineLevel="1">
      <c r="B1086" s="79" t="str">
        <f t="shared" si="33"/>
        <v>0915</v>
      </c>
      <c r="C1086" s="93" t="s">
        <v>1349</v>
      </c>
      <c r="D1086" s="97" t="s">
        <v>113</v>
      </c>
      <c r="E1086" s="97">
        <v>1</v>
      </c>
      <c r="F1086" s="97" t="s">
        <v>1188</v>
      </c>
      <c r="G1086" s="97">
        <v>1</v>
      </c>
      <c r="H1086" s="97">
        <v>65535</v>
      </c>
      <c r="I1086" s="97" t="s">
        <v>105</v>
      </c>
      <c r="J1086" s="128" t="s">
        <v>1350</v>
      </c>
      <c r="K1086" s="52" t="s">
        <v>836</v>
      </c>
      <c r="L1086" s="129"/>
    </row>
    <row r="1087" spans="2:12" s="77" customFormat="1" outlineLevel="1">
      <c r="B1087" s="124" t="str">
        <f t="shared" si="33"/>
        <v>0916</v>
      </c>
      <c r="C1087" s="93" t="s">
        <v>1351</v>
      </c>
      <c r="D1087" s="97" t="s">
        <v>113</v>
      </c>
      <c r="E1087" s="97">
        <v>1</v>
      </c>
      <c r="F1087" s="97" t="s">
        <v>1185</v>
      </c>
      <c r="G1087" s="125">
        <v>0</v>
      </c>
      <c r="H1087" s="97">
        <v>65535</v>
      </c>
      <c r="I1087" s="97" t="s">
        <v>105</v>
      </c>
      <c r="J1087" s="123" t="s">
        <v>1352</v>
      </c>
      <c r="K1087" s="130" t="s">
        <v>836</v>
      </c>
      <c r="L1087" s="91"/>
    </row>
    <row r="1088" spans="2:12" s="77" customFormat="1" hidden="1" outlineLevel="1">
      <c r="B1088" s="79"/>
      <c r="C1088" s="126"/>
      <c r="D1088" s="97"/>
      <c r="E1088" s="97"/>
      <c r="F1088" s="97"/>
      <c r="G1088" s="97"/>
      <c r="H1088" s="97"/>
      <c r="I1088" s="97"/>
      <c r="J1088" s="126"/>
      <c r="K1088" s="130"/>
      <c r="L1088" s="91"/>
    </row>
    <row r="1089" spans="1:12" s="77" customFormat="1" hidden="1" outlineLevel="1">
      <c r="B1089" s="79"/>
      <c r="C1089" s="126"/>
      <c r="D1089" s="97"/>
      <c r="E1089" s="97"/>
      <c r="F1089" s="97"/>
      <c r="G1089" s="97"/>
      <c r="H1089" s="97"/>
      <c r="I1089" s="97"/>
      <c r="J1089" s="126"/>
      <c r="K1089" s="52"/>
      <c r="L1089" s="91"/>
    </row>
    <row r="1090" spans="1:12" hidden="1" outlineLevel="1"/>
    <row r="1091" spans="1:12" hidden="1"/>
    <row r="1092" spans="1:12" hidden="1">
      <c r="A1092" s="173" t="s">
        <v>1353</v>
      </c>
      <c r="B1092" s="173"/>
      <c r="C1092" s="173"/>
      <c r="D1092" s="173"/>
      <c r="E1092" s="173"/>
      <c r="F1092" s="173"/>
      <c r="G1092" s="173"/>
      <c r="H1092" s="173"/>
      <c r="I1092" s="173"/>
      <c r="J1092" s="173"/>
      <c r="K1092" s="173"/>
    </row>
    <row r="1093" spans="1:12" ht="171" customHeight="1" outlineLevel="1">
      <c r="B1093" s="79" t="str">
        <f>DEC2HEX(2368+ROW()-ROW($B$1093),4)</f>
        <v>0940</v>
      </c>
      <c r="C1093" s="80" t="s">
        <v>1354</v>
      </c>
      <c r="D1093" s="52" t="s">
        <v>113</v>
      </c>
      <c r="I1093" s="52" t="s">
        <v>105</v>
      </c>
      <c r="J1093" s="122" t="s">
        <v>1355</v>
      </c>
      <c r="K1093" s="52" t="s">
        <v>836</v>
      </c>
    </row>
    <row r="1094" spans="1:12" ht="28.5" outlineLevel="1">
      <c r="B1094" s="79" t="str">
        <f t="shared" ref="B1094:B1110" si="34">DEC2HEX(2368+ROW()-ROW($B$1093),4)</f>
        <v>0941</v>
      </c>
      <c r="C1094" s="80" t="s">
        <v>1356</v>
      </c>
      <c r="D1094" s="52" t="s">
        <v>113</v>
      </c>
      <c r="E1094" s="52">
        <v>0.01</v>
      </c>
      <c r="F1094" s="52" t="s">
        <v>333</v>
      </c>
      <c r="G1094" s="52">
        <v>4000</v>
      </c>
      <c r="H1094" s="52">
        <v>7000</v>
      </c>
      <c r="I1094" s="52" t="s">
        <v>105</v>
      </c>
      <c r="J1094" s="122" t="s">
        <v>1357</v>
      </c>
      <c r="K1094" s="52" t="s">
        <v>836</v>
      </c>
    </row>
    <row r="1095" spans="1:12" ht="28.5" outlineLevel="1">
      <c r="B1095" s="79" t="str">
        <f t="shared" si="34"/>
        <v>0942</v>
      </c>
      <c r="C1095" s="80" t="s">
        <v>1358</v>
      </c>
      <c r="D1095" s="52" t="s">
        <v>113</v>
      </c>
      <c r="E1095" s="52">
        <v>0.01</v>
      </c>
      <c r="F1095" s="52" t="s">
        <v>333</v>
      </c>
      <c r="G1095" s="52">
        <v>4000</v>
      </c>
      <c r="H1095" s="52">
        <v>7000</v>
      </c>
      <c r="I1095" s="52" t="s">
        <v>105</v>
      </c>
      <c r="J1095" s="122" t="s">
        <v>1359</v>
      </c>
      <c r="K1095" s="52" t="s">
        <v>836</v>
      </c>
    </row>
    <row r="1096" spans="1:12" ht="42.75" outlineLevel="1">
      <c r="B1096" s="79" t="str">
        <f t="shared" si="34"/>
        <v>0943</v>
      </c>
      <c r="C1096" s="80" t="s">
        <v>1360</v>
      </c>
      <c r="D1096" s="52" t="s">
        <v>113</v>
      </c>
      <c r="E1096" s="52">
        <v>1</v>
      </c>
      <c r="F1096" s="52" t="s">
        <v>1361</v>
      </c>
      <c r="G1096" s="52">
        <v>1</v>
      </c>
      <c r="H1096" s="52">
        <v>300</v>
      </c>
      <c r="I1096" s="52" t="s">
        <v>105</v>
      </c>
      <c r="J1096" s="122" t="s">
        <v>1362</v>
      </c>
      <c r="K1096" s="52" t="s">
        <v>836</v>
      </c>
    </row>
    <row r="1097" spans="1:12" ht="28.5" outlineLevel="1">
      <c r="B1097" s="79" t="str">
        <f t="shared" si="34"/>
        <v>0944</v>
      </c>
      <c r="C1097" s="80" t="s">
        <v>1363</v>
      </c>
      <c r="D1097" s="52" t="s">
        <v>113</v>
      </c>
      <c r="E1097" s="52">
        <v>10</v>
      </c>
      <c r="F1097" s="52" t="s">
        <v>1217</v>
      </c>
      <c r="G1097" s="52">
        <v>0</v>
      </c>
      <c r="H1097" s="52">
        <v>65535</v>
      </c>
      <c r="I1097" s="52" t="s">
        <v>105</v>
      </c>
      <c r="J1097" s="122" t="s">
        <v>1364</v>
      </c>
      <c r="K1097" s="52" t="s">
        <v>836</v>
      </c>
    </row>
    <row r="1098" spans="1:12" ht="28.5" outlineLevel="1">
      <c r="B1098" s="79" t="str">
        <f t="shared" si="34"/>
        <v>0945</v>
      </c>
      <c r="C1098" s="80" t="s">
        <v>1365</v>
      </c>
      <c r="D1098" s="52" t="s">
        <v>113</v>
      </c>
      <c r="E1098" s="52">
        <v>10</v>
      </c>
      <c r="F1098" s="52" t="s">
        <v>1217</v>
      </c>
      <c r="G1098" s="52">
        <v>0</v>
      </c>
      <c r="H1098" s="52">
        <v>65535</v>
      </c>
      <c r="I1098" s="52" t="s">
        <v>105</v>
      </c>
      <c r="J1098" s="122" t="s">
        <v>1366</v>
      </c>
      <c r="K1098" s="52" t="s">
        <v>836</v>
      </c>
    </row>
    <row r="1099" spans="1:12" ht="28.5" outlineLevel="1">
      <c r="B1099" s="79" t="str">
        <f t="shared" si="34"/>
        <v>0946</v>
      </c>
      <c r="C1099" s="80" t="s">
        <v>1367</v>
      </c>
      <c r="D1099" s="52" t="s">
        <v>113</v>
      </c>
      <c r="E1099" s="52">
        <v>0.01</v>
      </c>
      <c r="F1099" s="52" t="s">
        <v>333</v>
      </c>
      <c r="G1099" s="52">
        <v>4000</v>
      </c>
      <c r="H1099" s="52">
        <v>7000</v>
      </c>
      <c r="I1099" s="52" t="s">
        <v>105</v>
      </c>
      <c r="J1099" s="122" t="s">
        <v>1368</v>
      </c>
      <c r="K1099" s="52" t="s">
        <v>836</v>
      </c>
    </row>
    <row r="1100" spans="1:12" ht="28.5" outlineLevel="1">
      <c r="B1100" s="79" t="str">
        <f t="shared" si="34"/>
        <v>0947</v>
      </c>
      <c r="C1100" s="80" t="s">
        <v>1369</v>
      </c>
      <c r="D1100" s="52" t="s">
        <v>113</v>
      </c>
      <c r="E1100" s="52">
        <v>1</v>
      </c>
      <c r="F1100" s="52" t="s">
        <v>1188</v>
      </c>
      <c r="G1100" s="52">
        <v>1</v>
      </c>
      <c r="H1100" s="52">
        <v>300</v>
      </c>
      <c r="I1100" s="52" t="s">
        <v>105</v>
      </c>
      <c r="J1100" s="122" t="s">
        <v>1370</v>
      </c>
      <c r="K1100" s="52" t="s">
        <v>836</v>
      </c>
    </row>
    <row r="1101" spans="1:12" ht="28.5" outlineLevel="1">
      <c r="B1101" s="79" t="str">
        <f t="shared" si="34"/>
        <v>0948</v>
      </c>
      <c r="C1101" s="80" t="s">
        <v>1371</v>
      </c>
      <c r="D1101" s="52" t="s">
        <v>113</v>
      </c>
      <c r="E1101" s="52">
        <v>0.01</v>
      </c>
      <c r="F1101" s="52" t="s">
        <v>333</v>
      </c>
      <c r="G1101" s="52">
        <v>4000</v>
      </c>
      <c r="H1101" s="52">
        <v>7000</v>
      </c>
      <c r="I1101" s="52" t="s">
        <v>105</v>
      </c>
      <c r="J1101" s="122" t="s">
        <v>1372</v>
      </c>
      <c r="K1101" s="52" t="s">
        <v>836</v>
      </c>
    </row>
    <row r="1102" spans="1:12" ht="28.5" outlineLevel="1">
      <c r="B1102" s="79" t="str">
        <f t="shared" si="34"/>
        <v>0949</v>
      </c>
      <c r="C1102" s="80" t="s">
        <v>1373</v>
      </c>
      <c r="D1102" s="52" t="s">
        <v>113</v>
      </c>
      <c r="E1102" s="52">
        <v>0.01</v>
      </c>
      <c r="F1102" s="52" t="s">
        <v>333</v>
      </c>
      <c r="G1102" s="52">
        <v>4000</v>
      </c>
      <c r="H1102" s="52">
        <v>7000</v>
      </c>
      <c r="I1102" s="52" t="s">
        <v>105</v>
      </c>
      <c r="J1102" s="122" t="s">
        <v>1374</v>
      </c>
      <c r="K1102" s="52" t="s">
        <v>836</v>
      </c>
    </row>
    <row r="1103" spans="1:12" ht="42.75" outlineLevel="1">
      <c r="B1103" s="79" t="str">
        <f t="shared" si="34"/>
        <v>094A</v>
      </c>
      <c r="C1103" s="80" t="s">
        <v>1375</v>
      </c>
      <c r="D1103" s="52" t="s">
        <v>113</v>
      </c>
      <c r="E1103" s="52">
        <v>1</v>
      </c>
      <c r="F1103" s="52" t="s">
        <v>1361</v>
      </c>
      <c r="G1103" s="52">
        <v>1</v>
      </c>
      <c r="H1103" s="52">
        <v>300</v>
      </c>
      <c r="I1103" s="52" t="s">
        <v>105</v>
      </c>
      <c r="J1103" s="122" t="s">
        <v>1376</v>
      </c>
      <c r="K1103" s="52" t="s">
        <v>836</v>
      </c>
    </row>
    <row r="1104" spans="1:12" ht="28.5" outlineLevel="1">
      <c r="B1104" s="79" t="str">
        <f t="shared" si="34"/>
        <v>094B</v>
      </c>
      <c r="C1104" s="80" t="s">
        <v>1377</v>
      </c>
      <c r="D1104" s="52" t="s">
        <v>113</v>
      </c>
      <c r="E1104" s="52">
        <v>10</v>
      </c>
      <c r="F1104" s="52" t="s">
        <v>1217</v>
      </c>
      <c r="G1104" s="52">
        <v>0</v>
      </c>
      <c r="H1104" s="52">
        <v>65535</v>
      </c>
      <c r="I1104" s="52" t="s">
        <v>105</v>
      </c>
      <c r="J1104" s="122" t="s">
        <v>1378</v>
      </c>
      <c r="K1104" s="52" t="s">
        <v>836</v>
      </c>
    </row>
    <row r="1105" spans="2:11" ht="28.5" outlineLevel="1">
      <c r="B1105" s="79" t="str">
        <f t="shared" si="34"/>
        <v>094C</v>
      </c>
      <c r="C1105" s="80" t="s">
        <v>1379</v>
      </c>
      <c r="D1105" s="52" t="s">
        <v>113</v>
      </c>
      <c r="E1105" s="52">
        <v>10</v>
      </c>
      <c r="F1105" s="52" t="s">
        <v>1217</v>
      </c>
      <c r="G1105" s="52">
        <v>0</v>
      </c>
      <c r="H1105" s="52">
        <v>65535</v>
      </c>
      <c r="I1105" s="52" t="s">
        <v>105</v>
      </c>
      <c r="J1105" s="122" t="s">
        <v>1380</v>
      </c>
      <c r="K1105" s="52" t="s">
        <v>836</v>
      </c>
    </row>
    <row r="1106" spans="2:11" ht="28.5" outlineLevel="1">
      <c r="B1106" s="79" t="str">
        <f t="shared" si="34"/>
        <v>094D</v>
      </c>
      <c r="C1106" s="80" t="s">
        <v>1381</v>
      </c>
      <c r="D1106" s="52" t="s">
        <v>113</v>
      </c>
      <c r="E1106" s="52">
        <v>0.01</v>
      </c>
      <c r="F1106" s="52" t="s">
        <v>333</v>
      </c>
      <c r="G1106" s="52">
        <v>4000</v>
      </c>
      <c r="H1106" s="52">
        <v>7000</v>
      </c>
      <c r="I1106" s="52" t="s">
        <v>105</v>
      </c>
      <c r="J1106" s="122" t="s">
        <v>1382</v>
      </c>
      <c r="K1106" s="52" t="s">
        <v>836</v>
      </c>
    </row>
    <row r="1107" spans="2:11" ht="28.5" outlineLevel="1">
      <c r="B1107" s="79" t="str">
        <f t="shared" si="34"/>
        <v>094E</v>
      </c>
      <c r="C1107" s="80" t="s">
        <v>1383</v>
      </c>
      <c r="D1107" s="52" t="s">
        <v>113</v>
      </c>
      <c r="E1107" s="52">
        <v>1</v>
      </c>
      <c r="F1107" s="52" t="s">
        <v>1188</v>
      </c>
      <c r="G1107" s="52">
        <v>1</v>
      </c>
      <c r="H1107" s="52">
        <v>300</v>
      </c>
      <c r="I1107" s="52" t="s">
        <v>105</v>
      </c>
      <c r="J1107" s="122" t="s">
        <v>1384</v>
      </c>
      <c r="K1107" s="52" t="s">
        <v>836</v>
      </c>
    </row>
    <row r="1108" spans="2:11" outlineLevel="1">
      <c r="B1108" s="79" t="str">
        <f t="shared" si="34"/>
        <v>094F</v>
      </c>
      <c r="C1108" s="80" t="s">
        <v>1385</v>
      </c>
      <c r="D1108" s="52" t="s">
        <v>113</v>
      </c>
      <c r="E1108" s="52">
        <v>0.01</v>
      </c>
      <c r="F1108" s="52" t="s">
        <v>333</v>
      </c>
      <c r="G1108" s="52">
        <v>4000</v>
      </c>
      <c r="H1108" s="52">
        <v>7000</v>
      </c>
      <c r="I1108" s="52" t="s">
        <v>105</v>
      </c>
      <c r="J1108" s="122" t="s">
        <v>1386</v>
      </c>
      <c r="K1108" s="52" t="s">
        <v>836</v>
      </c>
    </row>
    <row r="1109" spans="2:11" outlineLevel="1">
      <c r="B1109" s="79" t="str">
        <f t="shared" si="34"/>
        <v>0950</v>
      </c>
      <c r="C1109" s="80" t="s">
        <v>1387</v>
      </c>
      <c r="D1109" s="52" t="s">
        <v>113</v>
      </c>
      <c r="E1109" s="52">
        <v>0.01</v>
      </c>
      <c r="F1109" s="52" t="s">
        <v>333</v>
      </c>
      <c r="G1109" s="52">
        <v>4000</v>
      </c>
      <c r="H1109" s="52">
        <v>7000</v>
      </c>
      <c r="I1109" s="52" t="s">
        <v>105</v>
      </c>
      <c r="J1109" s="122" t="s">
        <v>1388</v>
      </c>
      <c r="K1109" s="52" t="s">
        <v>836</v>
      </c>
    </row>
    <row r="1110" spans="2:11" ht="28.5" outlineLevel="1">
      <c r="B1110" s="124" t="str">
        <f t="shared" si="34"/>
        <v>0951</v>
      </c>
      <c r="C1110" s="93" t="s">
        <v>1389</v>
      </c>
      <c r="D1110" s="97" t="s">
        <v>113</v>
      </c>
      <c r="E1110" s="97">
        <v>0.01</v>
      </c>
      <c r="F1110" s="97" t="s">
        <v>333</v>
      </c>
      <c r="G1110" s="97">
        <v>4000</v>
      </c>
      <c r="H1110" s="97">
        <v>7000</v>
      </c>
      <c r="I1110" s="97" t="s">
        <v>105</v>
      </c>
      <c r="J1110" s="122" t="s">
        <v>1390</v>
      </c>
      <c r="K1110" s="52" t="s">
        <v>836</v>
      </c>
    </row>
    <row r="1111" spans="2:11" ht="42.75" outlineLevel="1">
      <c r="B1111" s="124" t="str">
        <f t="shared" ref="B1111:B1127" si="35">DEC2HEX(2368+ROW()-ROW($B$1093),4)</f>
        <v>0952</v>
      </c>
      <c r="C1111" s="93" t="s">
        <v>1391</v>
      </c>
      <c r="D1111" s="97" t="s">
        <v>113</v>
      </c>
      <c r="E1111" s="97">
        <v>0.01</v>
      </c>
      <c r="F1111" s="97" t="s">
        <v>333</v>
      </c>
      <c r="G1111" s="97">
        <v>4000</v>
      </c>
      <c r="H1111" s="97">
        <v>7000</v>
      </c>
      <c r="I1111" s="97" t="s">
        <v>105</v>
      </c>
      <c r="J1111" s="122" t="s">
        <v>1392</v>
      </c>
      <c r="K1111" s="52" t="s">
        <v>836</v>
      </c>
    </row>
    <row r="1112" spans="2:11" ht="42.75" outlineLevel="1">
      <c r="B1112" s="124" t="str">
        <f t="shared" si="35"/>
        <v>0953</v>
      </c>
      <c r="C1112" s="93" t="s">
        <v>1393</v>
      </c>
      <c r="D1112" s="97" t="s">
        <v>113</v>
      </c>
      <c r="E1112" s="97">
        <v>1</v>
      </c>
      <c r="F1112" s="97" t="s">
        <v>1361</v>
      </c>
      <c r="G1112" s="97">
        <v>1</v>
      </c>
      <c r="H1112" s="97">
        <v>300</v>
      </c>
      <c r="I1112" s="97" t="s">
        <v>105</v>
      </c>
      <c r="J1112" s="122" t="s">
        <v>1394</v>
      </c>
      <c r="K1112" s="52" t="s">
        <v>836</v>
      </c>
    </row>
    <row r="1113" spans="2:11" ht="28.5" outlineLevel="1">
      <c r="B1113" s="124" t="str">
        <f t="shared" si="35"/>
        <v>0954</v>
      </c>
      <c r="C1113" s="93" t="s">
        <v>1395</v>
      </c>
      <c r="D1113" s="97" t="s">
        <v>113</v>
      </c>
      <c r="E1113" s="97">
        <v>10</v>
      </c>
      <c r="F1113" s="97" t="s">
        <v>1217</v>
      </c>
      <c r="G1113" s="97">
        <v>0</v>
      </c>
      <c r="H1113" s="97">
        <v>65535</v>
      </c>
      <c r="I1113" s="97" t="s">
        <v>105</v>
      </c>
      <c r="J1113" s="122" t="s">
        <v>1396</v>
      </c>
      <c r="K1113" s="52" t="s">
        <v>836</v>
      </c>
    </row>
    <row r="1114" spans="2:11" ht="28.5" outlineLevel="1">
      <c r="B1114" s="124" t="str">
        <f t="shared" si="35"/>
        <v>0955</v>
      </c>
      <c r="C1114" s="93" t="s">
        <v>1397</v>
      </c>
      <c r="D1114" s="97" t="s">
        <v>113</v>
      </c>
      <c r="E1114" s="97">
        <v>10</v>
      </c>
      <c r="F1114" s="97" t="s">
        <v>1217</v>
      </c>
      <c r="G1114" s="97">
        <v>0</v>
      </c>
      <c r="H1114" s="97">
        <v>65535</v>
      </c>
      <c r="I1114" s="97" t="s">
        <v>105</v>
      </c>
      <c r="J1114" s="122" t="s">
        <v>1398</v>
      </c>
      <c r="K1114" s="52" t="s">
        <v>836</v>
      </c>
    </row>
    <row r="1115" spans="2:11" ht="42.75" outlineLevel="1">
      <c r="B1115" s="124" t="str">
        <f t="shared" si="35"/>
        <v>0956</v>
      </c>
      <c r="C1115" s="93" t="s">
        <v>1399</v>
      </c>
      <c r="D1115" s="97" t="s">
        <v>113</v>
      </c>
      <c r="E1115" s="97">
        <v>0.01</v>
      </c>
      <c r="F1115" s="97" t="s">
        <v>333</v>
      </c>
      <c r="G1115" s="97">
        <v>4000</v>
      </c>
      <c r="H1115" s="97">
        <v>7000</v>
      </c>
      <c r="I1115" s="97" t="s">
        <v>105</v>
      </c>
      <c r="J1115" s="122" t="s">
        <v>1400</v>
      </c>
      <c r="K1115" s="52" t="s">
        <v>836</v>
      </c>
    </row>
    <row r="1116" spans="2:11" ht="28.5" outlineLevel="1">
      <c r="B1116" s="124" t="str">
        <f t="shared" si="35"/>
        <v>0957</v>
      </c>
      <c r="C1116" s="93" t="s">
        <v>1401</v>
      </c>
      <c r="D1116" s="97" t="s">
        <v>113</v>
      </c>
      <c r="E1116" s="97">
        <v>1</v>
      </c>
      <c r="F1116" s="97" t="s">
        <v>1188</v>
      </c>
      <c r="G1116" s="97">
        <v>1</v>
      </c>
      <c r="H1116" s="97">
        <v>300</v>
      </c>
      <c r="I1116" s="97" t="s">
        <v>105</v>
      </c>
      <c r="J1116" s="122" t="s">
        <v>1402</v>
      </c>
      <c r="K1116" s="52" t="s">
        <v>836</v>
      </c>
    </row>
    <row r="1117" spans="2:11" ht="28.5" outlineLevel="1">
      <c r="B1117" s="124" t="str">
        <f t="shared" si="35"/>
        <v>0958</v>
      </c>
      <c r="C1117" s="93" t="s">
        <v>1403</v>
      </c>
      <c r="D1117" s="97" t="s">
        <v>113</v>
      </c>
      <c r="E1117" s="97">
        <v>0.01</v>
      </c>
      <c r="F1117" s="97" t="s">
        <v>333</v>
      </c>
      <c r="G1117" s="97">
        <v>4000</v>
      </c>
      <c r="H1117" s="97">
        <v>7000</v>
      </c>
      <c r="I1117" s="97" t="s">
        <v>105</v>
      </c>
      <c r="J1117" s="122" t="s">
        <v>1404</v>
      </c>
      <c r="K1117" s="52" t="s">
        <v>836</v>
      </c>
    </row>
    <row r="1118" spans="2:11" ht="42.75" outlineLevel="1">
      <c r="B1118" s="124" t="str">
        <f t="shared" si="35"/>
        <v>0959</v>
      </c>
      <c r="C1118" s="93" t="s">
        <v>1405</v>
      </c>
      <c r="D1118" s="97" t="s">
        <v>113</v>
      </c>
      <c r="E1118" s="97">
        <v>0.01</v>
      </c>
      <c r="F1118" s="97" t="s">
        <v>333</v>
      </c>
      <c r="G1118" s="97">
        <v>4000</v>
      </c>
      <c r="H1118" s="97">
        <v>7000</v>
      </c>
      <c r="I1118" s="97" t="s">
        <v>105</v>
      </c>
      <c r="J1118" s="122" t="s">
        <v>1406</v>
      </c>
      <c r="K1118" s="52" t="s">
        <v>836</v>
      </c>
    </row>
    <row r="1119" spans="2:11" ht="28.5" outlineLevel="1">
      <c r="B1119" s="124" t="str">
        <f t="shared" si="35"/>
        <v>095A</v>
      </c>
      <c r="C1119" s="93" t="s">
        <v>1407</v>
      </c>
      <c r="D1119" s="97" t="s">
        <v>113</v>
      </c>
      <c r="E1119" s="97">
        <v>1</v>
      </c>
      <c r="F1119" s="97" t="s">
        <v>1361</v>
      </c>
      <c r="G1119" s="97">
        <v>1</v>
      </c>
      <c r="H1119" s="97">
        <v>300</v>
      </c>
      <c r="I1119" s="97" t="s">
        <v>105</v>
      </c>
      <c r="J1119" s="122" t="s">
        <v>1408</v>
      </c>
      <c r="K1119" s="52" t="s">
        <v>836</v>
      </c>
    </row>
    <row r="1120" spans="2:11" ht="28.5" outlineLevel="1">
      <c r="B1120" s="124" t="str">
        <f t="shared" si="35"/>
        <v>095B</v>
      </c>
      <c r="C1120" s="93" t="s">
        <v>1409</v>
      </c>
      <c r="D1120" s="97" t="s">
        <v>113</v>
      </c>
      <c r="E1120" s="97">
        <v>10</v>
      </c>
      <c r="F1120" s="97" t="s">
        <v>1217</v>
      </c>
      <c r="G1120" s="97">
        <v>0</v>
      </c>
      <c r="H1120" s="97">
        <v>65535</v>
      </c>
      <c r="I1120" s="97" t="s">
        <v>105</v>
      </c>
      <c r="J1120" s="122" t="s">
        <v>1410</v>
      </c>
      <c r="K1120" s="52" t="s">
        <v>836</v>
      </c>
    </row>
    <row r="1121" spans="2:11" ht="28.5" outlineLevel="1">
      <c r="B1121" s="124" t="str">
        <f t="shared" si="35"/>
        <v>095C</v>
      </c>
      <c r="C1121" s="93" t="s">
        <v>1411</v>
      </c>
      <c r="D1121" s="97" t="s">
        <v>113</v>
      </c>
      <c r="E1121" s="97">
        <v>10</v>
      </c>
      <c r="F1121" s="97" t="s">
        <v>1217</v>
      </c>
      <c r="G1121" s="97">
        <v>0</v>
      </c>
      <c r="H1121" s="97">
        <v>65535</v>
      </c>
      <c r="I1121" s="97" t="s">
        <v>105</v>
      </c>
      <c r="J1121" s="122" t="s">
        <v>1412</v>
      </c>
      <c r="K1121" s="52" t="s">
        <v>836</v>
      </c>
    </row>
    <row r="1122" spans="2:11" ht="42.75" outlineLevel="1">
      <c r="B1122" s="124" t="str">
        <f t="shared" si="35"/>
        <v>095D</v>
      </c>
      <c r="C1122" s="93" t="s">
        <v>1413</v>
      </c>
      <c r="D1122" s="97" t="s">
        <v>113</v>
      </c>
      <c r="E1122" s="97">
        <v>0.01</v>
      </c>
      <c r="F1122" s="97" t="s">
        <v>333</v>
      </c>
      <c r="G1122" s="97">
        <v>4000</v>
      </c>
      <c r="H1122" s="97">
        <v>7000</v>
      </c>
      <c r="I1122" s="97" t="s">
        <v>105</v>
      </c>
      <c r="J1122" s="122" t="s">
        <v>1414</v>
      </c>
      <c r="K1122" s="52" t="s">
        <v>836</v>
      </c>
    </row>
    <row r="1123" spans="2:11" ht="28.5" outlineLevel="1">
      <c r="B1123" s="124" t="str">
        <f t="shared" si="35"/>
        <v>095E</v>
      </c>
      <c r="C1123" s="93" t="s">
        <v>1415</v>
      </c>
      <c r="D1123" s="97" t="s">
        <v>113</v>
      </c>
      <c r="E1123" s="97">
        <v>1</v>
      </c>
      <c r="F1123" s="97" t="s">
        <v>1188</v>
      </c>
      <c r="G1123" s="97">
        <v>1</v>
      </c>
      <c r="H1123" s="97">
        <v>300</v>
      </c>
      <c r="I1123" s="97" t="s">
        <v>105</v>
      </c>
      <c r="J1123" s="122" t="s">
        <v>1416</v>
      </c>
      <c r="K1123" s="52" t="s">
        <v>836</v>
      </c>
    </row>
    <row r="1124" spans="2:11" ht="42.75" outlineLevel="1">
      <c r="B1124" s="124" t="str">
        <f t="shared" si="35"/>
        <v>095F</v>
      </c>
      <c r="C1124" s="93" t="s">
        <v>1417</v>
      </c>
      <c r="D1124" s="97" t="s">
        <v>113</v>
      </c>
      <c r="E1124" s="97">
        <v>0.01</v>
      </c>
      <c r="F1124" s="97" t="s">
        <v>333</v>
      </c>
      <c r="G1124" s="97">
        <v>4000</v>
      </c>
      <c r="H1124" s="97">
        <v>7000</v>
      </c>
      <c r="I1124" s="97" t="s">
        <v>105</v>
      </c>
      <c r="J1124" s="122" t="s">
        <v>1418</v>
      </c>
      <c r="K1124" s="52" t="s">
        <v>836</v>
      </c>
    </row>
    <row r="1125" spans="2:11" ht="42.75" outlineLevel="1">
      <c r="B1125" s="124" t="str">
        <f t="shared" si="35"/>
        <v>0960</v>
      </c>
      <c r="C1125" s="93" t="s">
        <v>1419</v>
      </c>
      <c r="D1125" s="97" t="s">
        <v>113</v>
      </c>
      <c r="E1125" s="97">
        <v>0.01</v>
      </c>
      <c r="F1125" s="97" t="s">
        <v>333</v>
      </c>
      <c r="G1125" s="97">
        <v>4000</v>
      </c>
      <c r="H1125" s="97">
        <v>7000</v>
      </c>
      <c r="I1125" s="97" t="s">
        <v>105</v>
      </c>
      <c r="J1125" s="122" t="s">
        <v>1420</v>
      </c>
      <c r="K1125" s="52" t="s">
        <v>836</v>
      </c>
    </row>
    <row r="1126" spans="2:11" ht="42.75" outlineLevel="1">
      <c r="B1126" s="124" t="str">
        <f t="shared" si="35"/>
        <v>0961</v>
      </c>
      <c r="C1126" s="93" t="s">
        <v>1421</v>
      </c>
      <c r="D1126" s="97" t="s">
        <v>113</v>
      </c>
      <c r="E1126" s="97">
        <v>0.01</v>
      </c>
      <c r="F1126" s="97" t="s">
        <v>333</v>
      </c>
      <c r="G1126" s="97">
        <v>4000</v>
      </c>
      <c r="H1126" s="97">
        <v>7000</v>
      </c>
      <c r="I1126" s="97" t="s">
        <v>105</v>
      </c>
      <c r="J1126" s="122" t="s">
        <v>1422</v>
      </c>
      <c r="K1126" s="52" t="s">
        <v>836</v>
      </c>
    </row>
    <row r="1127" spans="2:11" ht="42.75" outlineLevel="1">
      <c r="B1127" s="124" t="str">
        <f t="shared" si="35"/>
        <v>0962</v>
      </c>
      <c r="C1127" s="93" t="s">
        <v>1423</v>
      </c>
      <c r="D1127" s="97" t="s">
        <v>113</v>
      </c>
      <c r="E1127" s="97">
        <v>0.01</v>
      </c>
      <c r="F1127" s="97" t="s">
        <v>333</v>
      </c>
      <c r="G1127" s="97">
        <v>4000</v>
      </c>
      <c r="H1127" s="97">
        <v>7000</v>
      </c>
      <c r="I1127" s="97" t="s">
        <v>105</v>
      </c>
      <c r="J1127" s="122" t="s">
        <v>1424</v>
      </c>
      <c r="K1127" s="52" t="s">
        <v>836</v>
      </c>
    </row>
    <row r="1128" spans="2:11" hidden="1" outlineLevel="1"/>
    <row r="1129" spans="2:11" hidden="1" outlineLevel="1"/>
    <row r="1130" spans="2:11" hidden="1" outlineLevel="1"/>
    <row r="1131" spans="2:11" hidden="1" outlineLevel="1"/>
    <row r="1132" spans="2:11" hidden="1" outlineLevel="1"/>
    <row r="1133" spans="2:11" hidden="1" outlineLevel="1"/>
    <row r="1134" spans="2:11" hidden="1" outlineLevel="1"/>
    <row r="1135" spans="2:11" hidden="1" outlineLevel="1"/>
    <row r="1136" spans="2:11" hidden="1" outlineLevel="1"/>
    <row r="1137" spans="1:11" hidden="1" outlineLevel="1"/>
    <row r="1138" spans="1:11" hidden="1" outlineLevel="1"/>
    <row r="1139" spans="1:11" hidden="1" outlineLevel="1"/>
    <row r="1140" spans="1:11" hidden="1" outlineLevel="1"/>
    <row r="1141" spans="1:11" hidden="1" outlineLevel="1"/>
    <row r="1142" spans="1:11" hidden="1"/>
    <row r="1143" spans="1:11" hidden="1">
      <c r="A1143" s="173" t="s">
        <v>1425</v>
      </c>
      <c r="B1143" s="173"/>
      <c r="C1143" s="173"/>
      <c r="D1143" s="173"/>
      <c r="E1143" s="173"/>
      <c r="F1143" s="173"/>
      <c r="G1143" s="173"/>
      <c r="H1143" s="173"/>
      <c r="I1143" s="173"/>
      <c r="J1143" s="173"/>
      <c r="K1143" s="173"/>
    </row>
    <row r="1144" spans="1:11" ht="84" customHeight="1" outlineLevel="1">
      <c r="B1144" s="79" t="str">
        <f>DEC2HEX(2432+ROW()-ROW($B$1144),4)</f>
        <v>0980</v>
      </c>
      <c r="C1144" s="80" t="s">
        <v>1426</v>
      </c>
      <c r="D1144" s="52" t="s">
        <v>113</v>
      </c>
      <c r="I1144" s="52" t="s">
        <v>105</v>
      </c>
      <c r="J1144" s="122" t="s">
        <v>1427</v>
      </c>
      <c r="K1144" s="52" t="s">
        <v>836</v>
      </c>
    </row>
    <row r="1145" spans="1:11" ht="28.5" outlineLevel="1">
      <c r="B1145" s="79" t="str">
        <f t="shared" ref="B1145:B1176" si="36">DEC2HEX(2432+ROW()-ROW($B$1144),4)</f>
        <v>0981</v>
      </c>
      <c r="C1145" s="80" t="s">
        <v>1428</v>
      </c>
      <c r="D1145" s="52" t="s">
        <v>155</v>
      </c>
      <c r="E1145" s="52">
        <v>1E-4</v>
      </c>
      <c r="G1145" s="97">
        <v>-10000</v>
      </c>
      <c r="H1145" s="97">
        <v>10000</v>
      </c>
      <c r="I1145" s="52" t="s">
        <v>105</v>
      </c>
      <c r="J1145" s="122" t="s">
        <v>1429</v>
      </c>
      <c r="K1145" s="52" t="s">
        <v>836</v>
      </c>
    </row>
    <row r="1146" spans="1:11" ht="28.5" outlineLevel="1">
      <c r="B1146" s="79" t="str">
        <f t="shared" si="36"/>
        <v>0982</v>
      </c>
      <c r="C1146" s="80" t="s">
        <v>1430</v>
      </c>
      <c r="D1146" s="52" t="s">
        <v>155</v>
      </c>
      <c r="E1146" s="52">
        <v>0.01</v>
      </c>
      <c r="F1146" s="52" t="s">
        <v>640</v>
      </c>
      <c r="G1146" s="97">
        <v>-6000</v>
      </c>
      <c r="H1146" s="97">
        <v>6000</v>
      </c>
      <c r="I1146" s="52" t="s">
        <v>105</v>
      </c>
      <c r="J1146" s="122" t="s">
        <v>1431</v>
      </c>
      <c r="K1146" s="52" t="s">
        <v>836</v>
      </c>
    </row>
    <row r="1147" spans="1:11" ht="28.5" outlineLevel="1">
      <c r="B1147" s="79" t="str">
        <f t="shared" si="36"/>
        <v>0983</v>
      </c>
      <c r="C1147" s="80" t="s">
        <v>1432</v>
      </c>
      <c r="D1147" s="52" t="s">
        <v>155</v>
      </c>
      <c r="E1147" s="52">
        <v>1E-4</v>
      </c>
      <c r="G1147" s="52">
        <v>-10000</v>
      </c>
      <c r="H1147" s="52">
        <v>10000</v>
      </c>
      <c r="I1147" s="52" t="s">
        <v>105</v>
      </c>
      <c r="J1147" s="122" t="s">
        <v>1433</v>
      </c>
      <c r="K1147" s="52" t="s">
        <v>836</v>
      </c>
    </row>
    <row r="1148" spans="1:11" ht="28.5" outlineLevel="1">
      <c r="B1148" s="79" t="str">
        <f t="shared" si="36"/>
        <v>0984</v>
      </c>
      <c r="C1148" s="80" t="s">
        <v>1434</v>
      </c>
      <c r="D1148" s="52" t="s">
        <v>155</v>
      </c>
      <c r="E1148" s="52">
        <v>1</v>
      </c>
      <c r="F1148" s="52" t="s">
        <v>640</v>
      </c>
      <c r="G1148" s="52">
        <v>-100</v>
      </c>
      <c r="H1148" s="52">
        <v>100</v>
      </c>
      <c r="I1148" s="52" t="s">
        <v>105</v>
      </c>
      <c r="J1148" s="122" t="s">
        <v>1435</v>
      </c>
      <c r="K1148" s="52" t="s">
        <v>836</v>
      </c>
    </row>
    <row r="1149" spans="1:11" ht="28.5" outlineLevel="1">
      <c r="B1149" s="79" t="str">
        <f t="shared" si="36"/>
        <v>0985</v>
      </c>
      <c r="C1149" s="80" t="s">
        <v>1436</v>
      </c>
      <c r="D1149" s="52" t="s">
        <v>155</v>
      </c>
      <c r="E1149" s="52">
        <v>1E-4</v>
      </c>
      <c r="G1149" s="52">
        <v>-10000</v>
      </c>
      <c r="H1149" s="52">
        <v>10000</v>
      </c>
      <c r="I1149" s="52" t="s">
        <v>105</v>
      </c>
      <c r="J1149" s="122" t="s">
        <v>1437</v>
      </c>
      <c r="K1149" s="52" t="s">
        <v>836</v>
      </c>
    </row>
    <row r="1150" spans="1:11" ht="28.5" outlineLevel="1">
      <c r="B1150" s="79" t="str">
        <f t="shared" si="36"/>
        <v>0986</v>
      </c>
      <c r="C1150" s="80" t="s">
        <v>1438</v>
      </c>
      <c r="D1150" s="52" t="s">
        <v>155</v>
      </c>
      <c r="E1150" s="52">
        <v>1</v>
      </c>
      <c r="F1150" s="52" t="s">
        <v>640</v>
      </c>
      <c r="G1150" s="52">
        <v>-100</v>
      </c>
      <c r="H1150" s="52">
        <v>100</v>
      </c>
      <c r="I1150" s="52" t="s">
        <v>105</v>
      </c>
      <c r="J1150" s="122" t="s">
        <v>1439</v>
      </c>
      <c r="K1150" s="52" t="s">
        <v>836</v>
      </c>
    </row>
    <row r="1151" spans="1:11" ht="28.5" outlineLevel="1">
      <c r="B1151" s="79" t="str">
        <f t="shared" si="36"/>
        <v>0987</v>
      </c>
      <c r="C1151" s="80" t="s">
        <v>1440</v>
      </c>
      <c r="D1151" s="52" t="s">
        <v>155</v>
      </c>
      <c r="E1151" s="52">
        <v>1E-4</v>
      </c>
      <c r="G1151" s="52">
        <v>-10000</v>
      </c>
      <c r="H1151" s="52">
        <v>10000</v>
      </c>
      <c r="I1151" s="52" t="s">
        <v>105</v>
      </c>
      <c r="J1151" s="122" t="s">
        <v>1441</v>
      </c>
      <c r="K1151" s="52" t="s">
        <v>836</v>
      </c>
    </row>
    <row r="1152" spans="1:11" ht="28.5" outlineLevel="1">
      <c r="B1152" s="79" t="str">
        <f t="shared" si="36"/>
        <v>0988</v>
      </c>
      <c r="C1152" s="80" t="s">
        <v>1442</v>
      </c>
      <c r="D1152" s="52" t="s">
        <v>155</v>
      </c>
      <c r="E1152" s="52">
        <v>1</v>
      </c>
      <c r="F1152" s="52" t="s">
        <v>640</v>
      </c>
      <c r="G1152" s="52">
        <v>-100</v>
      </c>
      <c r="H1152" s="52">
        <v>100</v>
      </c>
      <c r="I1152" s="52" t="s">
        <v>105</v>
      </c>
      <c r="J1152" s="122" t="s">
        <v>1443</v>
      </c>
      <c r="K1152" s="52" t="s">
        <v>836</v>
      </c>
    </row>
    <row r="1153" spans="2:11" ht="28.5" outlineLevel="1">
      <c r="B1153" s="79" t="str">
        <f t="shared" si="36"/>
        <v>0989</v>
      </c>
      <c r="C1153" s="80" t="s">
        <v>1444</v>
      </c>
      <c r="D1153" s="52" t="s">
        <v>155</v>
      </c>
      <c r="E1153" s="52">
        <v>1E-4</v>
      </c>
      <c r="G1153" s="52">
        <v>-10000</v>
      </c>
      <c r="H1153" s="52">
        <v>10000</v>
      </c>
      <c r="I1153" s="52" t="s">
        <v>105</v>
      </c>
      <c r="J1153" s="122" t="s">
        <v>1445</v>
      </c>
      <c r="K1153" s="52" t="s">
        <v>836</v>
      </c>
    </row>
    <row r="1154" spans="2:11" ht="28.5" outlineLevel="1">
      <c r="B1154" s="79" t="str">
        <f t="shared" si="36"/>
        <v>098A</v>
      </c>
      <c r="C1154" s="80" t="s">
        <v>1446</v>
      </c>
      <c r="D1154" s="52" t="s">
        <v>155</v>
      </c>
      <c r="E1154" s="52">
        <v>1</v>
      </c>
      <c r="F1154" s="52" t="s">
        <v>640</v>
      </c>
      <c r="G1154" s="52">
        <v>-100</v>
      </c>
      <c r="H1154" s="52">
        <v>100</v>
      </c>
      <c r="I1154" s="52" t="s">
        <v>105</v>
      </c>
      <c r="J1154" s="122" t="s">
        <v>1447</v>
      </c>
      <c r="K1154" s="52" t="s">
        <v>836</v>
      </c>
    </row>
    <row r="1155" spans="2:11" ht="28.5" outlineLevel="1">
      <c r="B1155" s="79" t="str">
        <f t="shared" si="36"/>
        <v>098B</v>
      </c>
      <c r="C1155" s="80" t="s">
        <v>1448</v>
      </c>
      <c r="D1155" s="52" t="s">
        <v>113</v>
      </c>
      <c r="E1155" s="52">
        <v>1</v>
      </c>
      <c r="F1155" s="52" t="s">
        <v>640</v>
      </c>
      <c r="G1155" s="52">
        <v>0</v>
      </c>
      <c r="H1155" s="52">
        <v>200</v>
      </c>
      <c r="I1155" s="52" t="s">
        <v>105</v>
      </c>
      <c r="J1155" s="122" t="s">
        <v>1449</v>
      </c>
      <c r="K1155" s="52" t="s">
        <v>836</v>
      </c>
    </row>
    <row r="1156" spans="2:11" ht="28.5" outlineLevel="1">
      <c r="B1156" s="79" t="str">
        <f t="shared" si="36"/>
        <v>098C</v>
      </c>
      <c r="C1156" s="80" t="s">
        <v>1450</v>
      </c>
      <c r="D1156" s="52" t="s">
        <v>113</v>
      </c>
      <c r="E1156" s="52">
        <v>1</v>
      </c>
      <c r="F1156" s="52" t="s">
        <v>640</v>
      </c>
      <c r="G1156" s="52">
        <v>0</v>
      </c>
      <c r="H1156" s="52">
        <v>200</v>
      </c>
      <c r="I1156" s="52" t="s">
        <v>105</v>
      </c>
      <c r="J1156" s="122" t="s">
        <v>1451</v>
      </c>
      <c r="K1156" s="52" t="s">
        <v>836</v>
      </c>
    </row>
    <row r="1157" spans="2:11" ht="28.5" outlineLevel="1">
      <c r="B1157" s="79" t="str">
        <f t="shared" si="36"/>
        <v>098D</v>
      </c>
      <c r="C1157" s="80" t="s">
        <v>1452</v>
      </c>
      <c r="D1157" s="52" t="s">
        <v>113</v>
      </c>
      <c r="E1157" s="52">
        <v>1</v>
      </c>
      <c r="F1157" s="52" t="s">
        <v>640</v>
      </c>
      <c r="G1157" s="52">
        <v>0</v>
      </c>
      <c r="H1157" s="52">
        <v>200</v>
      </c>
      <c r="I1157" s="52" t="s">
        <v>105</v>
      </c>
      <c r="J1157" s="122" t="s">
        <v>1453</v>
      </c>
      <c r="K1157" s="52" t="s">
        <v>836</v>
      </c>
    </row>
    <row r="1158" spans="2:11" ht="28.5" outlineLevel="1">
      <c r="B1158" s="79" t="str">
        <f t="shared" si="36"/>
        <v>098E</v>
      </c>
      <c r="C1158" s="80" t="s">
        <v>1454</v>
      </c>
      <c r="D1158" s="52" t="s">
        <v>113</v>
      </c>
      <c r="E1158" s="52">
        <v>1</v>
      </c>
      <c r="F1158" s="52" t="s">
        <v>640</v>
      </c>
      <c r="G1158" s="52">
        <v>0</v>
      </c>
      <c r="H1158" s="52">
        <v>200</v>
      </c>
      <c r="I1158" s="52" t="s">
        <v>105</v>
      </c>
      <c r="J1158" s="122" t="s">
        <v>1455</v>
      </c>
      <c r="K1158" s="52" t="s">
        <v>836</v>
      </c>
    </row>
    <row r="1159" spans="2:11" ht="28.5" outlineLevel="1">
      <c r="B1159" s="79" t="str">
        <f t="shared" si="36"/>
        <v>098F</v>
      </c>
      <c r="C1159" s="80" t="s">
        <v>1456</v>
      </c>
      <c r="D1159" s="52" t="s">
        <v>113</v>
      </c>
      <c r="E1159" s="52">
        <v>1</v>
      </c>
      <c r="F1159" s="52" t="s">
        <v>640</v>
      </c>
      <c r="G1159" s="52">
        <v>0</v>
      </c>
      <c r="H1159" s="52">
        <v>200</v>
      </c>
      <c r="I1159" s="52" t="s">
        <v>105</v>
      </c>
      <c r="J1159" s="122" t="s">
        <v>1457</v>
      </c>
      <c r="K1159" s="52" t="s">
        <v>836</v>
      </c>
    </row>
    <row r="1160" spans="2:11" ht="28.5" outlineLevel="1">
      <c r="B1160" s="79" t="str">
        <f t="shared" si="36"/>
        <v>0990</v>
      </c>
      <c r="C1160" s="80" t="s">
        <v>1458</v>
      </c>
      <c r="D1160" s="52" t="s">
        <v>113</v>
      </c>
      <c r="E1160" s="52">
        <v>1</v>
      </c>
      <c r="F1160" s="52" t="s">
        <v>640</v>
      </c>
      <c r="G1160" s="52">
        <v>0</v>
      </c>
      <c r="H1160" s="52">
        <v>200</v>
      </c>
      <c r="I1160" s="52" t="s">
        <v>105</v>
      </c>
      <c r="J1160" s="122" t="s">
        <v>1459</v>
      </c>
      <c r="K1160" s="52" t="s">
        <v>836</v>
      </c>
    </row>
    <row r="1161" spans="2:11" ht="28.5" outlineLevel="1">
      <c r="B1161" s="79" t="str">
        <f t="shared" si="36"/>
        <v>0991</v>
      </c>
      <c r="C1161" s="80" t="s">
        <v>1460</v>
      </c>
      <c r="D1161" s="52" t="s">
        <v>113</v>
      </c>
      <c r="E1161" s="52">
        <v>1</v>
      </c>
      <c r="F1161" s="52" t="s">
        <v>640</v>
      </c>
      <c r="G1161" s="52">
        <v>0</v>
      </c>
      <c r="H1161" s="52">
        <v>100</v>
      </c>
      <c r="I1161" s="52" t="s">
        <v>105</v>
      </c>
      <c r="J1161" s="122" t="s">
        <v>1461</v>
      </c>
      <c r="K1161" s="52" t="s">
        <v>836</v>
      </c>
    </row>
    <row r="1162" spans="2:11" ht="28.5" outlineLevel="1">
      <c r="B1162" s="79" t="str">
        <f t="shared" si="36"/>
        <v>0992</v>
      </c>
      <c r="C1162" s="80" t="s">
        <v>1462</v>
      </c>
      <c r="D1162" s="52" t="s">
        <v>113</v>
      </c>
      <c r="E1162" s="52">
        <v>1</v>
      </c>
      <c r="F1162" s="52" t="s">
        <v>640</v>
      </c>
      <c r="G1162" s="52">
        <v>0</v>
      </c>
      <c r="H1162" s="52">
        <v>100</v>
      </c>
      <c r="I1162" s="52" t="s">
        <v>105</v>
      </c>
      <c r="J1162" s="122" t="s">
        <v>1463</v>
      </c>
      <c r="K1162" s="52" t="s">
        <v>836</v>
      </c>
    </row>
    <row r="1163" spans="2:11" ht="28.5" outlineLevel="1">
      <c r="B1163" s="79" t="str">
        <f t="shared" si="36"/>
        <v>0993</v>
      </c>
      <c r="C1163" s="93" t="s">
        <v>1464</v>
      </c>
      <c r="D1163" s="97" t="s">
        <v>113</v>
      </c>
      <c r="E1163" s="97">
        <v>0.01</v>
      </c>
      <c r="F1163" s="97" t="s">
        <v>1465</v>
      </c>
      <c r="G1163" s="97">
        <v>0</v>
      </c>
      <c r="H1163" s="97">
        <v>10000</v>
      </c>
      <c r="I1163" s="97" t="s">
        <v>105</v>
      </c>
      <c r="J1163" s="122" t="s">
        <v>1466</v>
      </c>
      <c r="K1163" s="52" t="s">
        <v>836</v>
      </c>
    </row>
    <row r="1164" spans="2:11" ht="28.5" outlineLevel="1">
      <c r="B1164" s="79" t="str">
        <f t="shared" si="36"/>
        <v>0994</v>
      </c>
      <c r="C1164" s="93" t="s">
        <v>1467</v>
      </c>
      <c r="D1164" s="97" t="s">
        <v>113</v>
      </c>
      <c r="E1164" s="97">
        <v>10</v>
      </c>
      <c r="F1164" s="97" t="s">
        <v>1217</v>
      </c>
      <c r="G1164" s="97">
        <v>0</v>
      </c>
      <c r="H1164" s="97">
        <v>65535</v>
      </c>
      <c r="I1164" s="97" t="s">
        <v>105</v>
      </c>
      <c r="J1164" s="122" t="s">
        <v>1468</v>
      </c>
      <c r="K1164" s="52" t="s">
        <v>836</v>
      </c>
    </row>
    <row r="1165" spans="2:11" ht="28.5" outlineLevel="1">
      <c r="B1165" s="79" t="str">
        <f t="shared" si="36"/>
        <v>0995</v>
      </c>
      <c r="C1165" s="93" t="s">
        <v>1469</v>
      </c>
      <c r="D1165" s="97" t="s">
        <v>155</v>
      </c>
      <c r="E1165" s="97">
        <v>0.01</v>
      </c>
      <c r="F1165" s="97" t="s">
        <v>1470</v>
      </c>
      <c r="G1165" s="97">
        <v>-10000</v>
      </c>
      <c r="H1165" s="97">
        <v>10000</v>
      </c>
      <c r="I1165" s="97" t="s">
        <v>105</v>
      </c>
      <c r="J1165" s="122" t="s">
        <v>1471</v>
      </c>
      <c r="K1165" s="52" t="s">
        <v>836</v>
      </c>
    </row>
    <row r="1166" spans="2:11" ht="28.5" outlineLevel="1">
      <c r="B1166" s="79" t="str">
        <f t="shared" si="36"/>
        <v>0996</v>
      </c>
      <c r="C1166" s="93" t="s">
        <v>1472</v>
      </c>
      <c r="D1166" s="97" t="s">
        <v>113</v>
      </c>
      <c r="E1166" s="97">
        <v>0.01</v>
      </c>
      <c r="F1166" s="97" t="s">
        <v>1465</v>
      </c>
      <c r="G1166" s="97">
        <v>-10000</v>
      </c>
      <c r="H1166" s="97">
        <v>10000</v>
      </c>
      <c r="I1166" s="97" t="s">
        <v>105</v>
      </c>
      <c r="J1166" s="122" t="s">
        <v>1473</v>
      </c>
      <c r="K1166" s="52" t="s">
        <v>836</v>
      </c>
    </row>
    <row r="1167" spans="2:11" ht="28.5" outlineLevel="1">
      <c r="B1167" s="79" t="str">
        <f t="shared" si="36"/>
        <v>0997</v>
      </c>
      <c r="C1167" s="80" t="s">
        <v>1474</v>
      </c>
      <c r="D1167" s="52" t="s">
        <v>113</v>
      </c>
      <c r="E1167" s="52">
        <v>1</v>
      </c>
      <c r="F1167" s="52" t="s">
        <v>640</v>
      </c>
      <c r="G1167" s="52">
        <v>0</v>
      </c>
      <c r="H1167" s="52">
        <v>200</v>
      </c>
      <c r="I1167" s="52" t="s">
        <v>105</v>
      </c>
      <c r="J1167" s="122" t="s">
        <v>1475</v>
      </c>
      <c r="K1167" s="52" t="s">
        <v>836</v>
      </c>
    </row>
    <row r="1168" spans="2:11" ht="28.5" outlineLevel="1">
      <c r="B1168" s="79" t="str">
        <f t="shared" si="36"/>
        <v>0998</v>
      </c>
      <c r="C1168" s="80" t="s">
        <v>1476</v>
      </c>
      <c r="D1168" s="52" t="s">
        <v>113</v>
      </c>
      <c r="E1168" s="52">
        <v>1</v>
      </c>
      <c r="F1168" s="52" t="s">
        <v>640</v>
      </c>
      <c r="G1168" s="52">
        <v>0</v>
      </c>
      <c r="H1168" s="52">
        <v>200</v>
      </c>
      <c r="I1168" s="52" t="s">
        <v>105</v>
      </c>
      <c r="J1168" s="122" t="s">
        <v>1477</v>
      </c>
      <c r="K1168" s="52" t="s">
        <v>836</v>
      </c>
    </row>
    <row r="1169" spans="2:11" ht="28.5" outlineLevel="1">
      <c r="B1169" s="79" t="str">
        <f t="shared" si="36"/>
        <v>0999</v>
      </c>
      <c r="C1169" s="80" t="s">
        <v>1478</v>
      </c>
      <c r="D1169" s="52" t="s">
        <v>113</v>
      </c>
      <c r="E1169" s="52">
        <v>1</v>
      </c>
      <c r="F1169" s="52" t="s">
        <v>640</v>
      </c>
      <c r="G1169" s="52">
        <v>0</v>
      </c>
      <c r="H1169" s="52">
        <v>200</v>
      </c>
      <c r="I1169" s="52" t="s">
        <v>105</v>
      </c>
      <c r="J1169" s="122" t="s">
        <v>1479</v>
      </c>
      <c r="K1169" s="52" t="s">
        <v>836</v>
      </c>
    </row>
    <row r="1170" spans="2:11" ht="28.5" outlineLevel="1">
      <c r="B1170" s="79" t="str">
        <f t="shared" si="36"/>
        <v>099A</v>
      </c>
      <c r="C1170" s="80" t="s">
        <v>1480</v>
      </c>
      <c r="D1170" s="52" t="s">
        <v>113</v>
      </c>
      <c r="E1170" s="52">
        <v>1</v>
      </c>
      <c r="F1170" s="52" t="s">
        <v>640</v>
      </c>
      <c r="G1170" s="52">
        <v>0</v>
      </c>
      <c r="H1170" s="52">
        <v>200</v>
      </c>
      <c r="I1170" s="52" t="s">
        <v>105</v>
      </c>
      <c r="J1170" s="122" t="s">
        <v>1481</v>
      </c>
      <c r="K1170" s="52" t="s">
        <v>836</v>
      </c>
    </row>
    <row r="1171" spans="2:11" ht="28.5" outlineLevel="1">
      <c r="B1171" s="79" t="str">
        <f t="shared" si="36"/>
        <v>099B</v>
      </c>
      <c r="C1171" s="80" t="s">
        <v>1482</v>
      </c>
      <c r="D1171" s="52" t="s">
        <v>113</v>
      </c>
      <c r="E1171" s="52">
        <v>1</v>
      </c>
      <c r="F1171" s="52" t="s">
        <v>640</v>
      </c>
      <c r="G1171" s="52">
        <v>0</v>
      </c>
      <c r="H1171" s="52">
        <v>100</v>
      </c>
      <c r="I1171" s="52" t="s">
        <v>105</v>
      </c>
      <c r="J1171" s="122" t="s">
        <v>1483</v>
      </c>
      <c r="K1171" s="52" t="s">
        <v>836</v>
      </c>
    </row>
    <row r="1172" spans="2:11" ht="28.5" outlineLevel="1">
      <c r="B1172" s="79" t="str">
        <f t="shared" si="36"/>
        <v>099C</v>
      </c>
      <c r="C1172" s="80" t="s">
        <v>1484</v>
      </c>
      <c r="D1172" s="52" t="s">
        <v>113</v>
      </c>
      <c r="E1172" s="52">
        <v>1</v>
      </c>
      <c r="F1172" s="52" t="s">
        <v>640</v>
      </c>
      <c r="G1172" s="52">
        <v>0</v>
      </c>
      <c r="H1172" s="52">
        <v>100</v>
      </c>
      <c r="I1172" s="52" t="s">
        <v>105</v>
      </c>
      <c r="J1172" s="122" t="s">
        <v>1485</v>
      </c>
      <c r="K1172" s="52" t="s">
        <v>836</v>
      </c>
    </row>
    <row r="1173" spans="2:11" ht="28.5" outlineLevel="1">
      <c r="B1173" s="79" t="str">
        <f t="shared" si="36"/>
        <v>099D</v>
      </c>
      <c r="C1173" s="80" t="s">
        <v>1486</v>
      </c>
      <c r="D1173" s="52" t="s">
        <v>113</v>
      </c>
      <c r="E1173" s="52">
        <v>0.01</v>
      </c>
      <c r="F1173" s="52" t="s">
        <v>640</v>
      </c>
      <c r="G1173" s="52">
        <v>0</v>
      </c>
      <c r="H1173" s="52">
        <v>10000</v>
      </c>
      <c r="I1173" s="52" t="s">
        <v>105</v>
      </c>
      <c r="J1173" s="122" t="s">
        <v>1487</v>
      </c>
      <c r="K1173" s="52" t="s">
        <v>836</v>
      </c>
    </row>
    <row r="1174" spans="2:11" ht="28.5" outlineLevel="1">
      <c r="B1174" s="79" t="str">
        <f t="shared" si="36"/>
        <v>099E</v>
      </c>
      <c r="C1174" s="80" t="s">
        <v>1488</v>
      </c>
      <c r="D1174" s="52" t="s">
        <v>113</v>
      </c>
      <c r="E1174" s="52">
        <v>10</v>
      </c>
      <c r="F1174" s="52" t="s">
        <v>1217</v>
      </c>
      <c r="G1174" s="52">
        <v>0</v>
      </c>
      <c r="H1174" s="52">
        <v>65535</v>
      </c>
      <c r="I1174" s="52" t="s">
        <v>105</v>
      </c>
      <c r="J1174" s="122" t="s">
        <v>1489</v>
      </c>
      <c r="K1174" s="52" t="s">
        <v>836</v>
      </c>
    </row>
    <row r="1175" spans="2:11" ht="57" outlineLevel="1">
      <c r="B1175" s="79" t="str">
        <f t="shared" si="36"/>
        <v>099F</v>
      </c>
      <c r="C1175" s="80" t="s">
        <v>1490</v>
      </c>
      <c r="D1175" s="52" t="s">
        <v>113</v>
      </c>
      <c r="G1175" s="52">
        <v>0</v>
      </c>
      <c r="H1175" s="52">
        <v>2</v>
      </c>
      <c r="I1175" s="52" t="s">
        <v>105</v>
      </c>
      <c r="J1175" s="122" t="s">
        <v>1491</v>
      </c>
      <c r="K1175" s="52" t="s">
        <v>836</v>
      </c>
    </row>
    <row r="1176" spans="2:11" ht="28.5" outlineLevel="1">
      <c r="B1176" s="79" t="str">
        <f t="shared" si="36"/>
        <v>09A0</v>
      </c>
      <c r="C1176" s="80" t="s">
        <v>1492</v>
      </c>
      <c r="D1176" s="52" t="s">
        <v>113</v>
      </c>
      <c r="E1176" s="52">
        <v>1</v>
      </c>
      <c r="F1176" s="52" t="s">
        <v>1185</v>
      </c>
      <c r="G1176" s="52">
        <v>1</v>
      </c>
      <c r="H1176" s="52">
        <v>65535</v>
      </c>
      <c r="I1176" s="52" t="s">
        <v>105</v>
      </c>
      <c r="J1176" s="122" t="s">
        <v>1493</v>
      </c>
      <c r="K1176" s="52" t="s">
        <v>836</v>
      </c>
    </row>
    <row r="1177" spans="2:11" ht="28.5" outlineLevel="1">
      <c r="B1177" s="124" t="str">
        <f t="shared" ref="B1177:B1185" si="37">DEC2HEX(2432+ROW()-ROW($B$1144),4)</f>
        <v>09A1</v>
      </c>
      <c r="C1177" s="93" t="s">
        <v>1494</v>
      </c>
      <c r="D1177" s="97" t="s">
        <v>113</v>
      </c>
      <c r="E1177" s="97">
        <v>0.01</v>
      </c>
      <c r="F1177" s="97" t="s">
        <v>1465</v>
      </c>
      <c r="G1177" s="97">
        <v>0</v>
      </c>
      <c r="H1177" s="97">
        <v>10000</v>
      </c>
      <c r="I1177" s="97" t="s">
        <v>105</v>
      </c>
      <c r="J1177" s="122" t="s">
        <v>1495</v>
      </c>
      <c r="K1177" s="52" t="s">
        <v>836</v>
      </c>
    </row>
    <row r="1178" spans="2:11" hidden="1" outlineLevel="1">
      <c r="B1178" s="79" t="str">
        <f t="shared" si="37"/>
        <v>09A2</v>
      </c>
      <c r="C1178" s="96"/>
      <c r="J1178" s="96"/>
    </row>
    <row r="1179" spans="2:11" hidden="1" outlineLevel="1">
      <c r="B1179" s="79" t="str">
        <f t="shared" si="37"/>
        <v>09A3</v>
      </c>
    </row>
    <row r="1180" spans="2:11" hidden="1" outlineLevel="1">
      <c r="B1180" s="79" t="str">
        <f t="shared" si="37"/>
        <v>09A4</v>
      </c>
    </row>
    <row r="1181" spans="2:11" hidden="1" outlineLevel="1">
      <c r="B1181" s="79" t="str">
        <f t="shared" si="37"/>
        <v>09A5</v>
      </c>
    </row>
    <row r="1182" spans="2:11" hidden="1" outlineLevel="1">
      <c r="B1182" s="79" t="str">
        <f t="shared" si="37"/>
        <v>09A6</v>
      </c>
    </row>
    <row r="1183" spans="2:11" hidden="1" outlineLevel="1">
      <c r="B1183" s="79" t="str">
        <f t="shared" si="37"/>
        <v>09A7</v>
      </c>
    </row>
    <row r="1184" spans="2:11" hidden="1" outlineLevel="1">
      <c r="B1184" s="79" t="str">
        <f t="shared" si="37"/>
        <v>09A8</v>
      </c>
    </row>
    <row r="1185" spans="1:11" hidden="1" outlineLevel="1">
      <c r="B1185" s="79" t="str">
        <f t="shared" si="37"/>
        <v>09A9</v>
      </c>
    </row>
    <row r="1186" spans="1:11" hidden="1" outlineLevel="1"/>
    <row r="1187" spans="1:11" hidden="1" outlineLevel="1"/>
    <row r="1188" spans="1:11" hidden="1" outlineLevel="1"/>
    <row r="1189" spans="1:11" hidden="1" outlineLevel="1"/>
    <row r="1190" spans="1:11" hidden="1"/>
    <row r="1191" spans="1:11" hidden="1">
      <c r="A1191" s="173" t="s">
        <v>1496</v>
      </c>
      <c r="B1191" s="173"/>
      <c r="C1191" s="173"/>
      <c r="D1191" s="173"/>
      <c r="E1191" s="173"/>
      <c r="F1191" s="173"/>
      <c r="G1191" s="173"/>
      <c r="H1191" s="173"/>
      <c r="I1191" s="173"/>
      <c r="J1191" s="173"/>
      <c r="K1191" s="173"/>
    </row>
    <row r="1192" spans="1:11" ht="126" customHeight="1" outlineLevel="1">
      <c r="B1192" s="79" t="str">
        <f>DEC2HEX(2496+ROW()-ROW($B$1192),4)</f>
        <v>09C0</v>
      </c>
      <c r="C1192" s="80" t="s">
        <v>1497</v>
      </c>
      <c r="D1192" s="52" t="s">
        <v>113</v>
      </c>
      <c r="I1192" s="52" t="s">
        <v>105</v>
      </c>
      <c r="J1192" s="122" t="s">
        <v>1498</v>
      </c>
      <c r="K1192" s="52" t="s">
        <v>836</v>
      </c>
    </row>
    <row r="1193" spans="1:11" outlineLevel="1">
      <c r="B1193" s="79" t="str">
        <f t="shared" ref="B1193:B1222" si="38">DEC2HEX(2496+ROW()-ROW($B$1192),4)</f>
        <v>09C1</v>
      </c>
      <c r="C1193" s="80" t="s">
        <v>1499</v>
      </c>
      <c r="D1193" s="52" t="s">
        <v>113</v>
      </c>
      <c r="E1193" s="52">
        <v>1</v>
      </c>
      <c r="F1193" s="52" t="s">
        <v>640</v>
      </c>
      <c r="G1193" s="52">
        <v>0</v>
      </c>
      <c r="H1193" s="52">
        <v>65535</v>
      </c>
      <c r="I1193" s="52" t="s">
        <v>105</v>
      </c>
      <c r="J1193" s="122" t="s">
        <v>1500</v>
      </c>
      <c r="K1193" s="52" t="s">
        <v>836</v>
      </c>
    </row>
    <row r="1194" spans="1:11" outlineLevel="1">
      <c r="B1194" s="79" t="str">
        <f t="shared" si="38"/>
        <v>09C2</v>
      </c>
      <c r="C1194" s="80" t="s">
        <v>1501</v>
      </c>
      <c r="D1194" s="52" t="s">
        <v>113</v>
      </c>
      <c r="E1194" s="52">
        <v>1</v>
      </c>
      <c r="F1194" s="52" t="s">
        <v>640</v>
      </c>
      <c r="G1194" s="52">
        <v>0</v>
      </c>
      <c r="H1194" s="52">
        <v>65535</v>
      </c>
      <c r="I1194" s="52" t="s">
        <v>105</v>
      </c>
      <c r="J1194" s="122" t="s">
        <v>1502</v>
      </c>
      <c r="K1194" s="52" t="s">
        <v>836</v>
      </c>
    </row>
    <row r="1195" spans="1:11" outlineLevel="1">
      <c r="B1195" s="79" t="str">
        <f t="shared" si="38"/>
        <v>09C3</v>
      </c>
      <c r="C1195" s="80" t="s">
        <v>1503</v>
      </c>
      <c r="D1195" s="52" t="s">
        <v>113</v>
      </c>
      <c r="E1195" s="52">
        <v>1</v>
      </c>
      <c r="F1195" s="52" t="s">
        <v>1217</v>
      </c>
      <c r="G1195" s="52">
        <v>0</v>
      </c>
      <c r="H1195" s="52">
        <v>65535</v>
      </c>
      <c r="I1195" s="52" t="s">
        <v>105</v>
      </c>
      <c r="J1195" s="122" t="s">
        <v>1504</v>
      </c>
      <c r="K1195" s="52" t="s">
        <v>836</v>
      </c>
    </row>
    <row r="1196" spans="1:11" outlineLevel="1">
      <c r="B1196" s="79" t="str">
        <f t="shared" si="38"/>
        <v>09C4</v>
      </c>
      <c r="C1196" s="80" t="s">
        <v>1505</v>
      </c>
      <c r="D1196" s="52" t="s">
        <v>113</v>
      </c>
      <c r="E1196" s="52">
        <v>1</v>
      </c>
      <c r="F1196" s="52" t="s">
        <v>640</v>
      </c>
      <c r="G1196" s="52">
        <v>0</v>
      </c>
      <c r="H1196" s="52">
        <v>65535</v>
      </c>
      <c r="I1196" s="52" t="s">
        <v>105</v>
      </c>
      <c r="J1196" s="122" t="s">
        <v>1506</v>
      </c>
      <c r="K1196" s="52" t="s">
        <v>836</v>
      </c>
    </row>
    <row r="1197" spans="1:11" outlineLevel="1">
      <c r="B1197" s="79" t="str">
        <f t="shared" si="38"/>
        <v>09C5</v>
      </c>
      <c r="C1197" s="80" t="s">
        <v>1507</v>
      </c>
      <c r="D1197" s="52" t="s">
        <v>113</v>
      </c>
      <c r="E1197" s="52">
        <v>1</v>
      </c>
      <c r="F1197" s="52" t="s">
        <v>1217</v>
      </c>
      <c r="G1197" s="52">
        <v>0</v>
      </c>
      <c r="H1197" s="52">
        <v>65535</v>
      </c>
      <c r="I1197" s="52" t="s">
        <v>105</v>
      </c>
      <c r="J1197" s="122" t="s">
        <v>1508</v>
      </c>
      <c r="K1197" s="52" t="s">
        <v>836</v>
      </c>
    </row>
    <row r="1198" spans="1:11" outlineLevel="1">
      <c r="B1198" s="79" t="str">
        <f t="shared" si="38"/>
        <v>09C6</v>
      </c>
      <c r="C1198" s="80" t="s">
        <v>1509</v>
      </c>
      <c r="D1198" s="52" t="s">
        <v>113</v>
      </c>
      <c r="E1198" s="52">
        <v>1</v>
      </c>
      <c r="F1198" s="52" t="s">
        <v>640</v>
      </c>
      <c r="G1198" s="52">
        <v>0</v>
      </c>
      <c r="H1198" s="52">
        <v>65535</v>
      </c>
      <c r="I1198" s="52" t="s">
        <v>105</v>
      </c>
      <c r="J1198" s="122" t="s">
        <v>1510</v>
      </c>
      <c r="K1198" s="52" t="s">
        <v>836</v>
      </c>
    </row>
    <row r="1199" spans="1:11" outlineLevel="1">
      <c r="B1199" s="79" t="str">
        <f t="shared" si="38"/>
        <v>09C7</v>
      </c>
      <c r="C1199" s="80" t="s">
        <v>1511</v>
      </c>
      <c r="D1199" s="52" t="s">
        <v>113</v>
      </c>
      <c r="E1199" s="52">
        <v>1</v>
      </c>
      <c r="F1199" s="52" t="s">
        <v>1217</v>
      </c>
      <c r="G1199" s="52">
        <v>0</v>
      </c>
      <c r="H1199" s="52">
        <v>65535</v>
      </c>
      <c r="I1199" s="52" t="s">
        <v>105</v>
      </c>
      <c r="J1199" s="122" t="s">
        <v>1512</v>
      </c>
      <c r="K1199" s="52" t="s">
        <v>836</v>
      </c>
    </row>
    <row r="1200" spans="1:11" outlineLevel="1">
      <c r="B1200" s="79" t="str">
        <f t="shared" si="38"/>
        <v>09C8</v>
      </c>
      <c r="C1200" s="80" t="s">
        <v>1513</v>
      </c>
      <c r="D1200" s="52" t="s">
        <v>113</v>
      </c>
      <c r="E1200" s="52">
        <v>1</v>
      </c>
      <c r="F1200" s="52" t="s">
        <v>640</v>
      </c>
      <c r="G1200" s="52">
        <v>0</v>
      </c>
      <c r="H1200" s="52">
        <v>65535</v>
      </c>
      <c r="I1200" s="52" t="s">
        <v>105</v>
      </c>
      <c r="J1200" s="122" t="s">
        <v>1514</v>
      </c>
      <c r="K1200" s="52" t="s">
        <v>836</v>
      </c>
    </row>
    <row r="1201" spans="2:11" outlineLevel="1">
      <c r="B1201" s="79" t="str">
        <f t="shared" si="38"/>
        <v>09C9</v>
      </c>
      <c r="C1201" s="80" t="s">
        <v>1515</v>
      </c>
      <c r="D1201" s="52" t="s">
        <v>113</v>
      </c>
      <c r="E1201" s="52">
        <v>1</v>
      </c>
      <c r="F1201" s="52" t="s">
        <v>1217</v>
      </c>
      <c r="G1201" s="52">
        <v>0</v>
      </c>
      <c r="H1201" s="52">
        <v>65535</v>
      </c>
      <c r="I1201" s="52" t="s">
        <v>105</v>
      </c>
      <c r="J1201" s="122" t="s">
        <v>1516</v>
      </c>
      <c r="K1201" s="52" t="s">
        <v>836</v>
      </c>
    </row>
    <row r="1202" spans="2:11" outlineLevel="1">
      <c r="B1202" s="79" t="str">
        <f t="shared" si="38"/>
        <v>09CA</v>
      </c>
      <c r="C1202" s="80" t="s">
        <v>1517</v>
      </c>
      <c r="D1202" s="52" t="s">
        <v>113</v>
      </c>
      <c r="E1202" s="52">
        <v>0.1</v>
      </c>
      <c r="F1202" s="52" t="s">
        <v>362</v>
      </c>
      <c r="G1202" s="52">
        <v>0</v>
      </c>
      <c r="H1202" s="52">
        <v>65535</v>
      </c>
      <c r="I1202" s="52" t="s">
        <v>105</v>
      </c>
      <c r="J1202" s="122" t="s">
        <v>1518</v>
      </c>
      <c r="K1202" s="52" t="s">
        <v>836</v>
      </c>
    </row>
    <row r="1203" spans="2:11" ht="28.5" outlineLevel="1">
      <c r="B1203" s="79" t="str">
        <f t="shared" si="38"/>
        <v>09CB</v>
      </c>
      <c r="C1203" s="80" t="s">
        <v>1519</v>
      </c>
      <c r="D1203" s="52" t="s">
        <v>113</v>
      </c>
      <c r="E1203" s="52">
        <v>1</v>
      </c>
      <c r="F1203" s="52" t="s">
        <v>1217</v>
      </c>
      <c r="G1203" s="52">
        <v>0</v>
      </c>
      <c r="H1203" s="52">
        <v>65535</v>
      </c>
      <c r="I1203" s="52" t="s">
        <v>105</v>
      </c>
      <c r="J1203" s="122" t="s">
        <v>1520</v>
      </c>
      <c r="K1203" s="52" t="s">
        <v>836</v>
      </c>
    </row>
    <row r="1204" spans="2:11" outlineLevel="1">
      <c r="B1204" s="79" t="str">
        <f t="shared" si="38"/>
        <v>09CC</v>
      </c>
      <c r="C1204" s="80" t="s">
        <v>1521</v>
      </c>
      <c r="D1204" s="52" t="s">
        <v>113</v>
      </c>
      <c r="E1204" s="52">
        <v>1</v>
      </c>
      <c r="F1204" s="52" t="s">
        <v>1188</v>
      </c>
      <c r="G1204" s="52">
        <v>1</v>
      </c>
      <c r="H1204" s="52">
        <v>300</v>
      </c>
      <c r="I1204" s="52" t="s">
        <v>105</v>
      </c>
      <c r="J1204" s="122" t="s">
        <v>1522</v>
      </c>
      <c r="K1204" s="52" t="s">
        <v>836</v>
      </c>
    </row>
    <row r="1205" spans="2:11" outlineLevel="1">
      <c r="B1205" s="79" t="str">
        <f t="shared" si="38"/>
        <v>09CD</v>
      </c>
      <c r="C1205" s="80" t="s">
        <v>1523</v>
      </c>
      <c r="D1205" s="52" t="s">
        <v>113</v>
      </c>
      <c r="E1205" s="52">
        <v>1</v>
      </c>
      <c r="F1205" s="52" t="s">
        <v>640</v>
      </c>
      <c r="G1205" s="52">
        <v>0</v>
      </c>
      <c r="H1205" s="52">
        <v>65535</v>
      </c>
      <c r="I1205" s="52" t="s">
        <v>105</v>
      </c>
      <c r="J1205" s="122" t="s">
        <v>1524</v>
      </c>
      <c r="K1205" s="52" t="s">
        <v>836</v>
      </c>
    </row>
    <row r="1206" spans="2:11" outlineLevel="1">
      <c r="B1206" s="79" t="str">
        <f t="shared" si="38"/>
        <v>09CE</v>
      </c>
      <c r="C1206" s="80" t="s">
        <v>1525</v>
      </c>
      <c r="D1206" s="52" t="s">
        <v>113</v>
      </c>
      <c r="E1206" s="52">
        <v>1</v>
      </c>
      <c r="F1206" s="52" t="s">
        <v>640</v>
      </c>
      <c r="G1206" s="52">
        <v>0</v>
      </c>
      <c r="H1206" s="52">
        <v>65535</v>
      </c>
      <c r="I1206" s="52" t="s">
        <v>105</v>
      </c>
      <c r="J1206" s="122" t="s">
        <v>1526</v>
      </c>
      <c r="K1206" s="52" t="s">
        <v>836</v>
      </c>
    </row>
    <row r="1207" spans="2:11" outlineLevel="1">
      <c r="B1207" s="79" t="str">
        <f t="shared" si="38"/>
        <v>09CF</v>
      </c>
      <c r="C1207" s="80" t="s">
        <v>1527</v>
      </c>
      <c r="D1207" s="52" t="s">
        <v>113</v>
      </c>
      <c r="E1207" s="52">
        <v>10</v>
      </c>
      <c r="F1207" s="52" t="s">
        <v>1217</v>
      </c>
      <c r="G1207" s="52">
        <v>0</v>
      </c>
      <c r="H1207" s="52">
        <v>65535</v>
      </c>
      <c r="I1207" s="52" t="s">
        <v>105</v>
      </c>
      <c r="J1207" s="122" t="s">
        <v>1528</v>
      </c>
      <c r="K1207" s="52" t="s">
        <v>836</v>
      </c>
    </row>
    <row r="1208" spans="2:11" outlineLevel="1">
      <c r="B1208" s="79" t="str">
        <f t="shared" si="38"/>
        <v>09D0</v>
      </c>
      <c r="C1208" s="80" t="s">
        <v>1529</v>
      </c>
      <c r="D1208" s="52" t="s">
        <v>113</v>
      </c>
      <c r="E1208" s="52">
        <v>1</v>
      </c>
      <c r="F1208" s="52" t="s">
        <v>640</v>
      </c>
      <c r="G1208" s="52">
        <v>0</v>
      </c>
      <c r="H1208" s="52">
        <v>65535</v>
      </c>
      <c r="I1208" s="52" t="s">
        <v>105</v>
      </c>
      <c r="J1208" s="122" t="s">
        <v>1530</v>
      </c>
      <c r="K1208" s="52" t="s">
        <v>836</v>
      </c>
    </row>
    <row r="1209" spans="2:11" outlineLevel="1">
      <c r="B1209" s="79" t="str">
        <f t="shared" si="38"/>
        <v>09D1</v>
      </c>
      <c r="C1209" s="80" t="s">
        <v>1531</v>
      </c>
      <c r="D1209" s="52" t="s">
        <v>113</v>
      </c>
      <c r="E1209" s="52">
        <v>10</v>
      </c>
      <c r="F1209" s="52" t="s">
        <v>1217</v>
      </c>
      <c r="G1209" s="52">
        <v>0</v>
      </c>
      <c r="H1209" s="52">
        <v>65535</v>
      </c>
      <c r="I1209" s="52" t="s">
        <v>105</v>
      </c>
      <c r="J1209" s="122" t="s">
        <v>1532</v>
      </c>
      <c r="K1209" s="52" t="s">
        <v>836</v>
      </c>
    </row>
    <row r="1210" spans="2:11" outlineLevel="1">
      <c r="B1210" s="79" t="str">
        <f t="shared" si="38"/>
        <v>09D2</v>
      </c>
      <c r="C1210" s="80" t="s">
        <v>1533</v>
      </c>
      <c r="D1210" s="52" t="s">
        <v>113</v>
      </c>
      <c r="E1210" s="52">
        <v>1</v>
      </c>
      <c r="F1210" s="52" t="s">
        <v>640</v>
      </c>
      <c r="G1210" s="52">
        <v>0</v>
      </c>
      <c r="H1210" s="52">
        <v>65535</v>
      </c>
      <c r="I1210" s="52" t="s">
        <v>105</v>
      </c>
      <c r="J1210" s="122" t="s">
        <v>1534</v>
      </c>
      <c r="K1210" s="52" t="s">
        <v>836</v>
      </c>
    </row>
    <row r="1211" spans="2:11" outlineLevel="1">
      <c r="B1211" s="79" t="str">
        <f t="shared" si="38"/>
        <v>09D3</v>
      </c>
      <c r="C1211" s="80" t="s">
        <v>1535</v>
      </c>
      <c r="D1211" s="52" t="s">
        <v>113</v>
      </c>
      <c r="E1211" s="52">
        <v>10</v>
      </c>
      <c r="F1211" s="52" t="s">
        <v>1217</v>
      </c>
      <c r="G1211" s="52">
        <v>0</v>
      </c>
      <c r="H1211" s="52">
        <v>65535</v>
      </c>
      <c r="I1211" s="52" t="s">
        <v>105</v>
      </c>
      <c r="J1211" s="122" t="s">
        <v>1536</v>
      </c>
      <c r="K1211" s="52" t="s">
        <v>836</v>
      </c>
    </row>
    <row r="1212" spans="2:11" outlineLevel="1">
      <c r="B1212" s="79" t="str">
        <f t="shared" si="38"/>
        <v>09D4</v>
      </c>
      <c r="C1212" s="80" t="s">
        <v>1537</v>
      </c>
      <c r="D1212" s="52" t="s">
        <v>113</v>
      </c>
      <c r="E1212" s="52">
        <v>1</v>
      </c>
      <c r="F1212" s="52" t="s">
        <v>640</v>
      </c>
      <c r="G1212" s="52">
        <v>0</v>
      </c>
      <c r="H1212" s="52">
        <v>65535</v>
      </c>
      <c r="I1212" s="52" t="s">
        <v>105</v>
      </c>
      <c r="J1212" s="122" t="s">
        <v>1538</v>
      </c>
      <c r="K1212" s="52" t="s">
        <v>836</v>
      </c>
    </row>
    <row r="1213" spans="2:11" outlineLevel="1">
      <c r="B1213" s="79" t="str">
        <f t="shared" si="38"/>
        <v>09D5</v>
      </c>
      <c r="C1213" s="80" t="s">
        <v>1539</v>
      </c>
      <c r="D1213" s="52" t="s">
        <v>113</v>
      </c>
      <c r="E1213" s="52">
        <v>10</v>
      </c>
      <c r="F1213" s="52" t="s">
        <v>1217</v>
      </c>
      <c r="G1213" s="52">
        <v>0</v>
      </c>
      <c r="H1213" s="52">
        <v>65535</v>
      </c>
      <c r="I1213" s="52" t="s">
        <v>105</v>
      </c>
      <c r="J1213" s="122" t="s">
        <v>1540</v>
      </c>
      <c r="K1213" s="52" t="s">
        <v>836</v>
      </c>
    </row>
    <row r="1214" spans="2:11" outlineLevel="1">
      <c r="B1214" s="79" t="str">
        <f t="shared" si="38"/>
        <v>09D6</v>
      </c>
      <c r="C1214" s="80" t="s">
        <v>1541</v>
      </c>
      <c r="D1214" s="52" t="s">
        <v>113</v>
      </c>
      <c r="E1214" s="52">
        <v>0.1</v>
      </c>
      <c r="F1214" s="52" t="s">
        <v>362</v>
      </c>
      <c r="G1214" s="52">
        <v>0</v>
      </c>
      <c r="H1214" s="52">
        <v>65535</v>
      </c>
      <c r="I1214" s="52" t="s">
        <v>105</v>
      </c>
      <c r="J1214" s="122" t="s">
        <v>1542</v>
      </c>
      <c r="K1214" s="52" t="s">
        <v>836</v>
      </c>
    </row>
    <row r="1215" spans="2:11" ht="28.5" outlineLevel="1">
      <c r="B1215" s="79" t="str">
        <f t="shared" si="38"/>
        <v>09D7</v>
      </c>
      <c r="C1215" s="80" t="s">
        <v>1543</v>
      </c>
      <c r="D1215" s="52" t="s">
        <v>113</v>
      </c>
      <c r="E1215" s="52">
        <v>1</v>
      </c>
      <c r="F1215" s="52" t="s">
        <v>1217</v>
      </c>
      <c r="G1215" s="52">
        <v>0</v>
      </c>
      <c r="H1215" s="52">
        <v>65535</v>
      </c>
      <c r="I1215" s="52" t="s">
        <v>105</v>
      </c>
      <c r="J1215" s="122" t="s">
        <v>1544</v>
      </c>
      <c r="K1215" s="52" t="s">
        <v>836</v>
      </c>
    </row>
    <row r="1216" spans="2:11" outlineLevel="1">
      <c r="B1216" s="79" t="str">
        <f t="shared" si="38"/>
        <v>09D8</v>
      </c>
      <c r="C1216" s="80" t="s">
        <v>1545</v>
      </c>
      <c r="D1216" s="52" t="s">
        <v>113</v>
      </c>
      <c r="E1216" s="52">
        <v>1</v>
      </c>
      <c r="F1216" s="52" t="s">
        <v>1188</v>
      </c>
      <c r="G1216" s="52">
        <v>1</v>
      </c>
      <c r="H1216" s="52">
        <v>300</v>
      </c>
      <c r="I1216" s="52" t="s">
        <v>105</v>
      </c>
      <c r="J1216" s="122" t="s">
        <v>1546</v>
      </c>
      <c r="K1216" s="52" t="s">
        <v>836</v>
      </c>
    </row>
    <row r="1217" spans="1:11" ht="28.5" outlineLevel="1">
      <c r="B1217" s="79" t="str">
        <f t="shared" si="38"/>
        <v>09D9</v>
      </c>
      <c r="C1217" s="80" t="s">
        <v>1547</v>
      </c>
      <c r="D1217" s="52" t="s">
        <v>113</v>
      </c>
      <c r="E1217" s="52">
        <v>1</v>
      </c>
      <c r="F1217" s="52" t="s">
        <v>640</v>
      </c>
      <c r="G1217" s="52">
        <v>0</v>
      </c>
      <c r="H1217" s="52">
        <v>65535</v>
      </c>
      <c r="I1217" s="52" t="s">
        <v>105</v>
      </c>
      <c r="J1217" s="122" t="s">
        <v>1548</v>
      </c>
      <c r="K1217" s="52" t="s">
        <v>836</v>
      </c>
    </row>
    <row r="1218" spans="1:11" ht="28.5" outlineLevel="1">
      <c r="B1218" s="79" t="str">
        <f t="shared" si="38"/>
        <v>09DA</v>
      </c>
      <c r="C1218" s="80" t="s">
        <v>1549</v>
      </c>
      <c r="D1218" s="52" t="s">
        <v>113</v>
      </c>
      <c r="E1218" s="52">
        <v>1</v>
      </c>
      <c r="F1218" s="52" t="s">
        <v>640</v>
      </c>
      <c r="G1218" s="52">
        <v>0</v>
      </c>
      <c r="H1218" s="52">
        <v>65535</v>
      </c>
      <c r="I1218" s="52" t="s">
        <v>105</v>
      </c>
      <c r="J1218" s="122" t="s">
        <v>1550</v>
      </c>
      <c r="K1218" s="52" t="s">
        <v>836</v>
      </c>
    </row>
    <row r="1219" spans="1:11" outlineLevel="1">
      <c r="B1219" s="79" t="str">
        <f t="shared" si="38"/>
        <v>09DB</v>
      </c>
      <c r="C1219" s="80" t="s">
        <v>1551</v>
      </c>
      <c r="D1219" s="52" t="s">
        <v>113</v>
      </c>
      <c r="E1219" s="52">
        <v>1</v>
      </c>
      <c r="F1219" s="52" t="s">
        <v>640</v>
      </c>
      <c r="G1219" s="52">
        <v>0</v>
      </c>
      <c r="H1219" s="52">
        <v>65535</v>
      </c>
      <c r="I1219" s="52" t="s">
        <v>105</v>
      </c>
      <c r="J1219" s="122" t="s">
        <v>1552</v>
      </c>
      <c r="K1219" s="52" t="s">
        <v>836</v>
      </c>
    </row>
    <row r="1220" spans="1:11" ht="28.5" outlineLevel="1">
      <c r="B1220" s="79" t="str">
        <f t="shared" si="38"/>
        <v>09DC</v>
      </c>
      <c r="C1220" s="80" t="s">
        <v>1553</v>
      </c>
      <c r="D1220" s="52" t="s">
        <v>113</v>
      </c>
      <c r="E1220" s="52">
        <v>1</v>
      </c>
      <c r="F1220" s="52" t="s">
        <v>640</v>
      </c>
      <c r="G1220" s="52">
        <v>0</v>
      </c>
      <c r="H1220" s="52">
        <v>65535</v>
      </c>
      <c r="I1220" s="52" t="s">
        <v>105</v>
      </c>
      <c r="J1220" s="122" t="s">
        <v>1554</v>
      </c>
      <c r="K1220" s="52" t="s">
        <v>836</v>
      </c>
    </row>
    <row r="1221" spans="1:11" outlineLevel="1">
      <c r="B1221" s="79" t="str">
        <f t="shared" si="38"/>
        <v>09DD</v>
      </c>
      <c r="C1221" s="80" t="s">
        <v>1555</v>
      </c>
      <c r="D1221" s="52" t="s">
        <v>113</v>
      </c>
      <c r="E1221" s="52">
        <v>1</v>
      </c>
      <c r="F1221" s="52" t="s">
        <v>640</v>
      </c>
      <c r="G1221" s="52">
        <v>0</v>
      </c>
      <c r="H1221" s="52">
        <v>65535</v>
      </c>
      <c r="I1221" s="52" t="s">
        <v>105</v>
      </c>
      <c r="J1221" s="122" t="s">
        <v>1556</v>
      </c>
      <c r="K1221" s="52" t="s">
        <v>836</v>
      </c>
    </row>
    <row r="1222" spans="1:11" ht="28.5" outlineLevel="1">
      <c r="B1222" s="79" t="str">
        <f t="shared" si="38"/>
        <v>09DE</v>
      </c>
      <c r="C1222" s="80" t="s">
        <v>1557</v>
      </c>
      <c r="D1222" s="52" t="s">
        <v>113</v>
      </c>
      <c r="E1222" s="52">
        <v>1</v>
      </c>
      <c r="F1222" s="52" t="s">
        <v>640</v>
      </c>
      <c r="G1222" s="52">
        <v>0</v>
      </c>
      <c r="H1222" s="52">
        <v>65535</v>
      </c>
      <c r="I1222" s="52" t="s">
        <v>105</v>
      </c>
      <c r="J1222" s="122" t="s">
        <v>1558</v>
      </c>
      <c r="K1222" s="52" t="s">
        <v>836</v>
      </c>
    </row>
    <row r="1223" spans="1:11" outlineLevel="1">
      <c r="B1223" s="153" t="s">
        <v>1559</v>
      </c>
      <c r="C1223" s="96" t="s">
        <v>1560</v>
      </c>
      <c r="D1223" s="78" t="s">
        <v>113</v>
      </c>
      <c r="E1223" s="78">
        <v>1</v>
      </c>
      <c r="F1223" s="78" t="s">
        <v>640</v>
      </c>
      <c r="G1223" s="78">
        <v>0</v>
      </c>
      <c r="H1223" s="78">
        <v>65535</v>
      </c>
      <c r="I1223" s="78" t="s">
        <v>105</v>
      </c>
      <c r="J1223" s="96" t="s">
        <v>1561</v>
      </c>
      <c r="K1223" s="52" t="s">
        <v>836</v>
      </c>
    </row>
    <row r="1224" spans="1:11" hidden="1" outlineLevel="1"/>
    <row r="1225" spans="1:11" hidden="1" outlineLevel="1"/>
    <row r="1226" spans="1:11" hidden="1"/>
    <row r="1227" spans="1:11" hidden="1">
      <c r="A1227" s="173" t="s">
        <v>1562</v>
      </c>
      <c r="B1227" s="173"/>
      <c r="C1227" s="173"/>
      <c r="D1227" s="173"/>
      <c r="E1227" s="173"/>
      <c r="F1227" s="173"/>
      <c r="G1227" s="173"/>
      <c r="H1227" s="173"/>
      <c r="I1227" s="173"/>
      <c r="J1227" s="173"/>
      <c r="K1227" s="173"/>
    </row>
    <row r="1228" spans="1:11" outlineLevel="1">
      <c r="B1228" s="79" t="str">
        <f>DEC2HEX(2560+ROW()-ROW($B$1228),4)</f>
        <v>0A00</v>
      </c>
      <c r="C1228" s="80" t="s">
        <v>1563</v>
      </c>
      <c r="D1228" s="52" t="s">
        <v>113</v>
      </c>
      <c r="I1228" s="52" t="s">
        <v>105</v>
      </c>
      <c r="J1228" s="122" t="s">
        <v>1564</v>
      </c>
      <c r="K1228" s="52" t="s">
        <v>836</v>
      </c>
    </row>
    <row r="1229" spans="1:11" outlineLevel="1">
      <c r="B1229" s="79" t="str">
        <f t="shared" ref="B1229:B1241" si="39">DEC2HEX(2560+ROW()-ROW($B$1228),4)</f>
        <v>0A01</v>
      </c>
      <c r="C1229" s="80" t="s">
        <v>1565</v>
      </c>
      <c r="D1229" s="52" t="s">
        <v>113</v>
      </c>
      <c r="I1229" s="52" t="s">
        <v>105</v>
      </c>
      <c r="J1229" s="122" t="s">
        <v>1566</v>
      </c>
      <c r="K1229" s="52" t="s">
        <v>836</v>
      </c>
    </row>
    <row r="1230" spans="1:11" ht="28.5" outlineLevel="1">
      <c r="B1230" s="79" t="str">
        <f t="shared" si="39"/>
        <v>0A02</v>
      </c>
      <c r="C1230" s="80" t="s">
        <v>1567</v>
      </c>
      <c r="D1230" s="52" t="s">
        <v>113</v>
      </c>
      <c r="I1230" s="52" t="s">
        <v>105</v>
      </c>
      <c r="J1230" s="122" t="s">
        <v>1568</v>
      </c>
      <c r="K1230" s="52" t="s">
        <v>836</v>
      </c>
    </row>
    <row r="1231" spans="1:11" outlineLevel="1">
      <c r="B1231" s="79" t="str">
        <f t="shared" si="39"/>
        <v>0A03</v>
      </c>
      <c r="C1231" s="80" t="s">
        <v>1569</v>
      </c>
      <c r="D1231" s="52" t="s">
        <v>113</v>
      </c>
      <c r="E1231" s="52">
        <v>1</v>
      </c>
      <c r="F1231" s="52" t="s">
        <v>193</v>
      </c>
      <c r="G1231" s="52">
        <v>30</v>
      </c>
      <c r="H1231" s="52">
        <v>65535</v>
      </c>
      <c r="I1231" s="52" t="s">
        <v>105</v>
      </c>
      <c r="J1231" s="122" t="s">
        <v>1570</v>
      </c>
      <c r="K1231" s="52" t="s">
        <v>836</v>
      </c>
    </row>
    <row r="1232" spans="1:11" outlineLevel="1">
      <c r="B1232" s="79" t="str">
        <f t="shared" si="39"/>
        <v>0A04</v>
      </c>
      <c r="C1232" s="80" t="s">
        <v>1571</v>
      </c>
      <c r="D1232" s="52" t="s">
        <v>113</v>
      </c>
      <c r="E1232" s="52">
        <v>1</v>
      </c>
      <c r="F1232" s="52" t="s">
        <v>838</v>
      </c>
      <c r="G1232" s="52">
        <v>1</v>
      </c>
      <c r="H1232" s="52">
        <v>50</v>
      </c>
      <c r="I1232" s="52" t="s">
        <v>105</v>
      </c>
      <c r="J1232" s="122" t="s">
        <v>1572</v>
      </c>
      <c r="K1232" s="52" t="s">
        <v>836</v>
      </c>
    </row>
    <row r="1233" spans="1:11" ht="28.5" outlineLevel="1">
      <c r="B1233" s="79" t="str">
        <f t="shared" si="39"/>
        <v>0A05</v>
      </c>
      <c r="C1233" s="80" t="s">
        <v>1573</v>
      </c>
      <c r="D1233" s="52" t="s">
        <v>113</v>
      </c>
      <c r="E1233" s="52">
        <v>1</v>
      </c>
      <c r="F1233" s="52" t="s">
        <v>1574</v>
      </c>
      <c r="G1233" s="52">
        <v>1</v>
      </c>
      <c r="H1233" s="52">
        <v>50</v>
      </c>
      <c r="I1233" s="52" t="s">
        <v>105</v>
      </c>
      <c r="J1233" s="122" t="s">
        <v>1575</v>
      </c>
      <c r="K1233" s="52" t="s">
        <v>836</v>
      </c>
    </row>
    <row r="1234" spans="1:11" ht="42.75" outlineLevel="1">
      <c r="B1234" s="79" t="str">
        <f t="shared" si="39"/>
        <v>0A06</v>
      </c>
      <c r="C1234" s="108" t="s">
        <v>1576</v>
      </c>
      <c r="D1234" s="78" t="s">
        <v>113</v>
      </c>
      <c r="E1234" s="78"/>
      <c r="F1234" s="78"/>
      <c r="G1234" s="78"/>
      <c r="H1234" s="78"/>
      <c r="I1234" s="78" t="s">
        <v>105</v>
      </c>
      <c r="J1234" s="96" t="s">
        <v>1577</v>
      </c>
      <c r="K1234" s="52" t="s">
        <v>836</v>
      </c>
    </row>
    <row r="1235" spans="1:11" outlineLevel="1">
      <c r="B1235" s="79" t="str">
        <f t="shared" si="39"/>
        <v>0A07</v>
      </c>
      <c r="C1235" s="108" t="s">
        <v>1578</v>
      </c>
      <c r="D1235" s="78" t="s">
        <v>113</v>
      </c>
      <c r="E1235" s="78"/>
      <c r="F1235" s="78"/>
      <c r="G1235" s="78"/>
      <c r="H1235" s="78"/>
      <c r="I1235" s="78" t="s">
        <v>105</v>
      </c>
      <c r="J1235" s="108" t="s">
        <v>1579</v>
      </c>
      <c r="K1235" s="52" t="s">
        <v>836</v>
      </c>
    </row>
    <row r="1236" spans="1:11" outlineLevel="1">
      <c r="B1236" s="79" t="str">
        <f t="shared" si="39"/>
        <v>0A08</v>
      </c>
      <c r="C1236" s="131" t="s">
        <v>1580</v>
      </c>
      <c r="D1236" s="132" t="s">
        <v>113</v>
      </c>
      <c r="E1236" s="132">
        <v>1</v>
      </c>
      <c r="F1236" s="132" t="s">
        <v>193</v>
      </c>
      <c r="G1236" s="132">
        <v>1000</v>
      </c>
      <c r="H1236" s="132">
        <v>65535</v>
      </c>
      <c r="I1236" s="132" t="s">
        <v>105</v>
      </c>
      <c r="J1236" s="133" t="s">
        <v>1581</v>
      </c>
      <c r="K1236" s="52" t="s">
        <v>836</v>
      </c>
    </row>
    <row r="1237" spans="1:11" hidden="1" outlineLevel="1">
      <c r="B1237" s="79" t="str">
        <f t="shared" si="39"/>
        <v>0A09</v>
      </c>
      <c r="C1237" s="52"/>
      <c r="J1237" s="52"/>
    </row>
    <row r="1238" spans="1:11" hidden="1" outlineLevel="1">
      <c r="B1238" s="79" t="str">
        <f t="shared" si="39"/>
        <v>0A0A</v>
      </c>
      <c r="C1238" s="52"/>
      <c r="J1238" s="52"/>
    </row>
    <row r="1239" spans="1:11" hidden="1" outlineLevel="1">
      <c r="B1239" s="79" t="str">
        <f t="shared" si="39"/>
        <v>0A0B</v>
      </c>
      <c r="C1239" s="52"/>
      <c r="J1239" s="52"/>
    </row>
    <row r="1240" spans="1:11" hidden="1" outlineLevel="1">
      <c r="B1240" s="79" t="str">
        <f t="shared" si="39"/>
        <v>0A0C</v>
      </c>
    </row>
    <row r="1241" spans="1:11" hidden="1" outlineLevel="1">
      <c r="B1241" s="79" t="str">
        <f t="shared" si="39"/>
        <v>0A0D</v>
      </c>
    </row>
    <row r="1242" spans="1:11" hidden="1" outlineLevel="1"/>
    <row r="1243" spans="1:11" hidden="1" outlineLevel="1"/>
    <row r="1244" spans="1:11" hidden="1" outlineLevel="1"/>
    <row r="1245" spans="1:11" hidden="1" outlineLevel="1"/>
    <row r="1246" spans="1:11" hidden="1" outlineLevel="1"/>
    <row r="1247" spans="1:11" hidden="1"/>
    <row r="1248" spans="1:11" hidden="1" collapsed="1">
      <c r="A1248" s="170" t="s">
        <v>1582</v>
      </c>
      <c r="B1248" s="171"/>
      <c r="C1248" s="171"/>
      <c r="D1248" s="171"/>
      <c r="E1248" s="171"/>
      <c r="F1248" s="171"/>
      <c r="G1248" s="171"/>
      <c r="H1248" s="171"/>
      <c r="I1248" s="171"/>
      <c r="J1248" s="171"/>
      <c r="K1248" s="171"/>
    </row>
    <row r="1249" spans="1:11" hidden="1" outlineLevel="1">
      <c r="B1249" s="79" t="str">
        <f>DEC2HEX(2624+ROW()-ROW($B$1249),4)</f>
        <v>0A40</v>
      </c>
      <c r="K1249" s="52" t="s">
        <v>836</v>
      </c>
    </row>
    <row r="1250" spans="1:11" hidden="1" outlineLevel="1"/>
    <row r="1251" spans="1:11" hidden="1" outlineLevel="1"/>
    <row r="1252" spans="1:11" hidden="1" outlineLevel="1"/>
    <row r="1253" spans="1:11" hidden="1" outlineLevel="1"/>
    <row r="1254" spans="1:11" hidden="1"/>
    <row r="1255" spans="1:11" hidden="1">
      <c r="A1255" s="172" t="s">
        <v>1583</v>
      </c>
      <c r="B1255" s="172"/>
      <c r="C1255" s="172"/>
      <c r="D1255" s="172"/>
      <c r="E1255" s="172"/>
      <c r="F1255" s="172"/>
      <c r="G1255" s="172"/>
      <c r="H1255" s="172"/>
      <c r="I1255" s="172"/>
      <c r="J1255" s="172"/>
      <c r="K1255" s="172"/>
    </row>
    <row r="1256" spans="1:11" hidden="1">
      <c r="A1256" s="173" t="s">
        <v>1584</v>
      </c>
      <c r="B1256" s="173"/>
      <c r="C1256" s="173"/>
      <c r="D1256" s="173"/>
      <c r="E1256" s="173"/>
      <c r="F1256" s="173"/>
      <c r="G1256" s="173"/>
      <c r="H1256" s="173"/>
      <c r="I1256" s="173"/>
      <c r="J1256" s="173"/>
      <c r="K1256" s="173"/>
    </row>
    <row r="1257" spans="1:11" outlineLevel="1">
      <c r="B1257" s="79" t="str">
        <f>DEC2HEX(4096+ROW()-ROW($B$1257),4)</f>
        <v>1000</v>
      </c>
      <c r="C1257" s="174" t="s">
        <v>1585</v>
      </c>
      <c r="D1257" s="177" t="s">
        <v>59</v>
      </c>
      <c r="E1257" s="177"/>
      <c r="F1257" s="177"/>
      <c r="G1257" s="177"/>
      <c r="H1257" s="177"/>
      <c r="I1257" s="177" t="s">
        <v>38</v>
      </c>
      <c r="J1257" s="205" t="s">
        <v>1586</v>
      </c>
      <c r="K1257" s="52" t="s">
        <v>61</v>
      </c>
    </row>
    <row r="1258" spans="1:11" hidden="1" outlineLevel="1">
      <c r="B1258" s="79" t="str">
        <f t="shared" ref="B1258:B1322" si="40">DEC2HEX(4096+ROW()-ROW($B$1257),4)</f>
        <v>1001</v>
      </c>
      <c r="C1258" s="174"/>
      <c r="D1258" s="177"/>
      <c r="E1258" s="177"/>
      <c r="F1258" s="177"/>
      <c r="G1258" s="177"/>
      <c r="H1258" s="177"/>
      <c r="I1258" s="177"/>
      <c r="J1258" s="206"/>
      <c r="K1258" s="52" t="s">
        <v>61</v>
      </c>
    </row>
    <row r="1259" spans="1:11" hidden="1" outlineLevel="1">
      <c r="B1259" s="79" t="str">
        <f t="shared" si="40"/>
        <v>1002</v>
      </c>
      <c r="C1259" s="174"/>
      <c r="D1259" s="177"/>
      <c r="E1259" s="177"/>
      <c r="F1259" s="177"/>
      <c r="G1259" s="177"/>
      <c r="H1259" s="177"/>
      <c r="I1259" s="177"/>
      <c r="J1259" s="206"/>
      <c r="K1259" s="52" t="s">
        <v>61</v>
      </c>
    </row>
    <row r="1260" spans="1:11" hidden="1" outlineLevel="1">
      <c r="B1260" s="79" t="str">
        <f t="shared" si="40"/>
        <v>1003</v>
      </c>
      <c r="C1260" s="174"/>
      <c r="D1260" s="177"/>
      <c r="E1260" s="177"/>
      <c r="F1260" s="177"/>
      <c r="G1260" s="177"/>
      <c r="H1260" s="177"/>
      <c r="I1260" s="177"/>
      <c r="J1260" s="207"/>
      <c r="K1260" s="52" t="s">
        <v>61</v>
      </c>
    </row>
    <row r="1261" spans="1:11" ht="28.5" outlineLevel="1">
      <c r="B1261" s="79" t="str">
        <f t="shared" si="40"/>
        <v>1004</v>
      </c>
      <c r="C1261" s="80" t="s">
        <v>1587</v>
      </c>
      <c r="D1261" s="52" t="s">
        <v>113</v>
      </c>
      <c r="F1261" s="52" t="s">
        <v>1588</v>
      </c>
      <c r="G1261" s="52">
        <v>0</v>
      </c>
      <c r="H1261" s="52">
        <v>99</v>
      </c>
      <c r="I1261" s="52" t="s">
        <v>105</v>
      </c>
      <c r="J1261" s="101" t="s">
        <v>1589</v>
      </c>
      <c r="K1261" s="52" t="s">
        <v>61</v>
      </c>
    </row>
    <row r="1262" spans="1:11" outlineLevel="1">
      <c r="B1262" s="79" t="str">
        <f t="shared" si="40"/>
        <v>1005</v>
      </c>
      <c r="C1262" s="80" t="s">
        <v>1590</v>
      </c>
      <c r="D1262" s="52" t="s">
        <v>113</v>
      </c>
      <c r="F1262" s="52" t="s">
        <v>1591</v>
      </c>
      <c r="G1262" s="52">
        <v>1</v>
      </c>
      <c r="H1262" s="52">
        <v>12</v>
      </c>
      <c r="I1262" s="52" t="s">
        <v>105</v>
      </c>
      <c r="J1262" s="101" t="s">
        <v>1592</v>
      </c>
      <c r="K1262" s="52" t="s">
        <v>61</v>
      </c>
    </row>
    <row r="1263" spans="1:11" outlineLevel="1">
      <c r="B1263" s="79" t="str">
        <f t="shared" si="40"/>
        <v>1006</v>
      </c>
      <c r="C1263" s="80" t="s">
        <v>1593</v>
      </c>
      <c r="D1263" s="52" t="s">
        <v>113</v>
      </c>
      <c r="F1263" s="52" t="s">
        <v>1594</v>
      </c>
      <c r="G1263" s="52">
        <v>1</v>
      </c>
      <c r="H1263" s="52">
        <v>31</v>
      </c>
      <c r="I1263" s="52" t="s">
        <v>105</v>
      </c>
      <c r="J1263" s="101" t="s">
        <v>1595</v>
      </c>
      <c r="K1263" s="52" t="s">
        <v>61</v>
      </c>
    </row>
    <row r="1264" spans="1:11" outlineLevel="1">
      <c r="B1264" s="79" t="str">
        <f t="shared" si="40"/>
        <v>1007</v>
      </c>
      <c r="C1264" s="80" t="s">
        <v>1596</v>
      </c>
      <c r="D1264" s="52" t="s">
        <v>113</v>
      </c>
      <c r="F1264" s="52" t="s">
        <v>1597</v>
      </c>
      <c r="G1264" s="52">
        <v>0</v>
      </c>
      <c r="H1264" s="52">
        <v>23</v>
      </c>
      <c r="I1264" s="52" t="s">
        <v>105</v>
      </c>
      <c r="J1264" s="101" t="s">
        <v>1598</v>
      </c>
      <c r="K1264" s="52" t="s">
        <v>61</v>
      </c>
    </row>
    <row r="1265" spans="2:11" outlineLevel="1">
      <c r="B1265" s="79" t="str">
        <f t="shared" si="40"/>
        <v>1008</v>
      </c>
      <c r="C1265" s="80" t="s">
        <v>1599</v>
      </c>
      <c r="D1265" s="52" t="s">
        <v>113</v>
      </c>
      <c r="F1265" s="52" t="s">
        <v>185</v>
      </c>
      <c r="G1265" s="52">
        <v>0</v>
      </c>
      <c r="H1265" s="52">
        <v>59</v>
      </c>
      <c r="I1265" s="52" t="s">
        <v>105</v>
      </c>
      <c r="J1265" s="101" t="s">
        <v>1600</v>
      </c>
      <c r="K1265" s="52" t="s">
        <v>61</v>
      </c>
    </row>
    <row r="1266" spans="2:11" outlineLevel="1">
      <c r="B1266" s="79" t="str">
        <f t="shared" si="40"/>
        <v>1009</v>
      </c>
      <c r="C1266" s="80" t="s">
        <v>1601</v>
      </c>
      <c r="D1266" s="52" t="s">
        <v>113</v>
      </c>
      <c r="F1266" s="52" t="s">
        <v>1185</v>
      </c>
      <c r="G1266" s="52">
        <v>0</v>
      </c>
      <c r="H1266" s="52">
        <v>59</v>
      </c>
      <c r="I1266" s="52" t="s">
        <v>105</v>
      </c>
      <c r="J1266" s="101" t="s">
        <v>1602</v>
      </c>
      <c r="K1266" s="52" t="s">
        <v>61</v>
      </c>
    </row>
    <row r="1267" spans="2:11" ht="156.75" outlineLevel="1">
      <c r="B1267" s="79" t="str">
        <f t="shared" si="40"/>
        <v>100A</v>
      </c>
      <c r="C1267" s="80" t="s">
        <v>1603</v>
      </c>
      <c r="D1267" s="52" t="s">
        <v>113</v>
      </c>
      <c r="G1267" s="52">
        <v>1</v>
      </c>
      <c r="H1267" s="52">
        <v>1</v>
      </c>
      <c r="I1267" s="52" t="s">
        <v>105</v>
      </c>
      <c r="J1267" s="101" t="s">
        <v>1604</v>
      </c>
      <c r="K1267" s="52" t="s">
        <v>61</v>
      </c>
    </row>
    <row r="1268" spans="2:11" ht="28.5" outlineLevel="1">
      <c r="B1268" s="79" t="str">
        <f t="shared" si="40"/>
        <v>100B</v>
      </c>
      <c r="C1268" s="80" t="s">
        <v>1605</v>
      </c>
      <c r="D1268" s="52" t="s">
        <v>113</v>
      </c>
      <c r="G1268" s="52">
        <v>1</v>
      </c>
      <c r="H1268" s="52">
        <v>247</v>
      </c>
      <c r="I1268" s="52" t="s">
        <v>105</v>
      </c>
      <c r="J1268" s="101" t="s">
        <v>1606</v>
      </c>
      <c r="K1268" s="52" t="s">
        <v>61</v>
      </c>
    </row>
    <row r="1269" spans="2:11" ht="137.1" customHeight="1" outlineLevel="1">
      <c r="B1269" s="79" t="str">
        <f t="shared" si="40"/>
        <v>100C</v>
      </c>
      <c r="C1269" s="80" t="s">
        <v>1607</v>
      </c>
      <c r="D1269" s="52" t="s">
        <v>113</v>
      </c>
      <c r="G1269" s="52">
        <v>0</v>
      </c>
      <c r="H1269" s="52">
        <v>4</v>
      </c>
      <c r="I1269" s="52" t="s">
        <v>105</v>
      </c>
      <c r="J1269" s="101" t="s">
        <v>1608</v>
      </c>
      <c r="K1269" s="52" t="s">
        <v>61</v>
      </c>
    </row>
    <row r="1270" spans="2:11" ht="57" outlineLevel="1">
      <c r="B1270" s="79" t="str">
        <f t="shared" si="40"/>
        <v>100D</v>
      </c>
      <c r="C1270" s="80" t="s">
        <v>1609</v>
      </c>
      <c r="D1270" s="52" t="s">
        <v>113</v>
      </c>
      <c r="G1270" s="52">
        <v>0</v>
      </c>
      <c r="H1270" s="52">
        <v>2</v>
      </c>
      <c r="I1270" s="52" t="s">
        <v>105</v>
      </c>
      <c r="J1270" s="101" t="s">
        <v>1610</v>
      </c>
      <c r="K1270" s="52" t="s">
        <v>61</v>
      </c>
    </row>
    <row r="1271" spans="2:11" ht="85.5" outlineLevel="1">
      <c r="B1271" s="79" t="str">
        <f t="shared" si="40"/>
        <v>100E</v>
      </c>
      <c r="C1271" s="80" t="s">
        <v>1611</v>
      </c>
      <c r="D1271" s="52" t="s">
        <v>113</v>
      </c>
      <c r="G1271" s="52">
        <v>0</v>
      </c>
      <c r="H1271" s="52">
        <v>4</v>
      </c>
      <c r="I1271" s="52" t="s">
        <v>105</v>
      </c>
      <c r="J1271" s="101" t="s">
        <v>1612</v>
      </c>
      <c r="K1271" s="52" t="s">
        <v>61</v>
      </c>
    </row>
    <row r="1272" spans="2:11" ht="156.75" outlineLevel="1">
      <c r="B1272" s="79" t="str">
        <f t="shared" si="40"/>
        <v>100F</v>
      </c>
      <c r="C1272" s="80" t="s">
        <v>1613</v>
      </c>
      <c r="D1272" s="52" t="s">
        <v>113</v>
      </c>
      <c r="G1272" s="52">
        <v>1</v>
      </c>
      <c r="H1272" s="52">
        <v>1</v>
      </c>
      <c r="I1272" s="52" t="s">
        <v>105</v>
      </c>
      <c r="J1272" s="101" t="s">
        <v>1604</v>
      </c>
      <c r="K1272" s="52" t="s">
        <v>61</v>
      </c>
    </row>
    <row r="1273" spans="2:11" ht="28.5" outlineLevel="1">
      <c r="B1273" s="79" t="str">
        <f t="shared" si="40"/>
        <v>1010</v>
      </c>
      <c r="C1273" s="80" t="s">
        <v>1614</v>
      </c>
      <c r="D1273" s="52" t="s">
        <v>113</v>
      </c>
      <c r="G1273" s="52">
        <v>0</v>
      </c>
      <c r="H1273" s="52">
        <v>1</v>
      </c>
      <c r="I1273" s="52" t="s">
        <v>105</v>
      </c>
      <c r="J1273" s="101" t="s">
        <v>1615</v>
      </c>
      <c r="K1273" s="52" t="s">
        <v>61</v>
      </c>
    </row>
    <row r="1274" spans="2:11" ht="142.5" outlineLevel="1">
      <c r="B1274" s="79" t="str">
        <f t="shared" si="40"/>
        <v>1011</v>
      </c>
      <c r="C1274" s="80" t="s">
        <v>1616</v>
      </c>
      <c r="D1274" s="52" t="s">
        <v>113</v>
      </c>
      <c r="G1274" s="52">
        <v>0</v>
      </c>
      <c r="H1274" s="52">
        <v>255</v>
      </c>
      <c r="I1274" s="52" t="s">
        <v>105</v>
      </c>
      <c r="J1274" s="101" t="s">
        <v>1617</v>
      </c>
      <c r="K1274" s="52" t="s">
        <v>61</v>
      </c>
    </row>
    <row r="1275" spans="2:11" outlineLevel="1">
      <c r="B1275" s="79" t="str">
        <f t="shared" si="40"/>
        <v>1012</v>
      </c>
      <c r="C1275" s="80" t="s">
        <v>1618</v>
      </c>
      <c r="D1275" s="52" t="s">
        <v>113</v>
      </c>
      <c r="G1275" s="52">
        <v>0</v>
      </c>
      <c r="H1275" s="52">
        <v>255</v>
      </c>
      <c r="I1275" s="52" t="s">
        <v>105</v>
      </c>
      <c r="K1275" s="52" t="s">
        <v>836</v>
      </c>
    </row>
    <row r="1276" spans="2:11" outlineLevel="1">
      <c r="B1276" s="79" t="str">
        <f t="shared" si="40"/>
        <v>1013</v>
      </c>
      <c r="C1276" s="80" t="s">
        <v>1619</v>
      </c>
      <c r="D1276" s="52" t="s">
        <v>113</v>
      </c>
      <c r="G1276" s="52">
        <v>0</v>
      </c>
      <c r="H1276" s="52">
        <v>255</v>
      </c>
      <c r="I1276" s="52" t="s">
        <v>105</v>
      </c>
      <c r="K1276" s="52" t="s">
        <v>836</v>
      </c>
    </row>
    <row r="1277" spans="2:11" outlineLevel="1">
      <c r="B1277" s="79" t="str">
        <f t="shared" si="40"/>
        <v>1014</v>
      </c>
      <c r="C1277" s="80" t="s">
        <v>1620</v>
      </c>
      <c r="D1277" s="52" t="s">
        <v>113</v>
      </c>
      <c r="G1277" s="52">
        <v>0</v>
      </c>
      <c r="H1277" s="52">
        <v>255</v>
      </c>
      <c r="I1277" s="52" t="s">
        <v>105</v>
      </c>
      <c r="K1277" s="52" t="s">
        <v>836</v>
      </c>
    </row>
    <row r="1278" spans="2:11" outlineLevel="1">
      <c r="B1278" s="79" t="str">
        <f t="shared" si="40"/>
        <v>1015</v>
      </c>
      <c r="C1278" s="80" t="s">
        <v>1621</v>
      </c>
      <c r="D1278" s="52" t="s">
        <v>113</v>
      </c>
      <c r="G1278" s="52">
        <v>0</v>
      </c>
      <c r="H1278" s="52">
        <v>255</v>
      </c>
      <c r="I1278" s="52" t="s">
        <v>105</v>
      </c>
      <c r="K1278" s="52" t="s">
        <v>836</v>
      </c>
    </row>
    <row r="1279" spans="2:11" outlineLevel="1">
      <c r="B1279" s="79" t="str">
        <f t="shared" si="40"/>
        <v>1016</v>
      </c>
      <c r="C1279" s="80" t="s">
        <v>1622</v>
      </c>
      <c r="D1279" s="52" t="s">
        <v>113</v>
      </c>
      <c r="G1279" s="52">
        <v>0</v>
      </c>
      <c r="H1279" s="52">
        <v>255</v>
      </c>
      <c r="I1279" s="52" t="s">
        <v>105</v>
      </c>
      <c r="K1279" s="52" t="s">
        <v>836</v>
      </c>
    </row>
    <row r="1280" spans="2:11" outlineLevel="1">
      <c r="B1280" s="79" t="str">
        <f t="shared" si="40"/>
        <v>1017</v>
      </c>
      <c r="C1280" s="80" t="s">
        <v>1623</v>
      </c>
      <c r="D1280" s="52" t="s">
        <v>113</v>
      </c>
      <c r="G1280" s="52">
        <v>0</v>
      </c>
      <c r="H1280" s="52">
        <v>255</v>
      </c>
      <c r="I1280" s="52" t="s">
        <v>105</v>
      </c>
      <c r="K1280" s="52" t="s">
        <v>836</v>
      </c>
    </row>
    <row r="1281" spans="2:11" outlineLevel="1">
      <c r="B1281" s="79" t="str">
        <f t="shared" si="40"/>
        <v>1018</v>
      </c>
      <c r="C1281" s="80" t="s">
        <v>1624</v>
      </c>
      <c r="D1281" s="52" t="s">
        <v>113</v>
      </c>
      <c r="G1281" s="52">
        <v>0</v>
      </c>
      <c r="H1281" s="52">
        <v>255</v>
      </c>
      <c r="I1281" s="52" t="s">
        <v>105</v>
      </c>
      <c r="K1281" s="52" t="s">
        <v>836</v>
      </c>
    </row>
    <row r="1282" spans="2:11" outlineLevel="1">
      <c r="B1282" s="79" t="str">
        <f t="shared" si="40"/>
        <v>1019</v>
      </c>
      <c r="C1282" s="80" t="s">
        <v>1625</v>
      </c>
      <c r="D1282" s="52" t="s">
        <v>113</v>
      </c>
      <c r="G1282" s="52">
        <v>0</v>
      </c>
      <c r="H1282" s="52">
        <v>255</v>
      </c>
      <c r="I1282" s="52" t="s">
        <v>105</v>
      </c>
      <c r="K1282" s="52" t="s">
        <v>836</v>
      </c>
    </row>
    <row r="1283" spans="2:11" outlineLevel="1">
      <c r="B1283" s="79" t="str">
        <f t="shared" si="40"/>
        <v>101A</v>
      </c>
      <c r="C1283" s="80" t="s">
        <v>1626</v>
      </c>
      <c r="D1283" s="52" t="s">
        <v>113</v>
      </c>
      <c r="G1283" s="52">
        <v>0</v>
      </c>
      <c r="H1283" s="52">
        <v>255</v>
      </c>
      <c r="I1283" s="52" t="s">
        <v>105</v>
      </c>
      <c r="K1283" s="52" t="s">
        <v>836</v>
      </c>
    </row>
    <row r="1284" spans="2:11" outlineLevel="1">
      <c r="B1284" s="79" t="str">
        <f t="shared" si="40"/>
        <v>101B</v>
      </c>
      <c r="C1284" s="80" t="s">
        <v>1627</v>
      </c>
      <c r="D1284" s="52" t="s">
        <v>113</v>
      </c>
      <c r="G1284" s="52">
        <v>0</v>
      </c>
      <c r="H1284" s="52">
        <v>255</v>
      </c>
      <c r="I1284" s="52" t="s">
        <v>105</v>
      </c>
      <c r="K1284" s="52" t="s">
        <v>836</v>
      </c>
    </row>
    <row r="1285" spans="2:11" outlineLevel="1">
      <c r="B1285" s="79" t="str">
        <f t="shared" si="40"/>
        <v>101C</v>
      </c>
      <c r="C1285" s="80" t="s">
        <v>1628</v>
      </c>
      <c r="D1285" s="52" t="s">
        <v>113</v>
      </c>
      <c r="G1285" s="52">
        <v>0</v>
      </c>
      <c r="H1285" s="52">
        <v>255</v>
      </c>
      <c r="I1285" s="52" t="s">
        <v>105</v>
      </c>
      <c r="K1285" s="52" t="s">
        <v>836</v>
      </c>
    </row>
    <row r="1286" spans="2:11" outlineLevel="1">
      <c r="B1286" s="79" t="str">
        <f t="shared" si="40"/>
        <v>101D</v>
      </c>
      <c r="C1286" s="80" t="s">
        <v>1629</v>
      </c>
      <c r="D1286" s="52" t="s">
        <v>113</v>
      </c>
      <c r="G1286" s="52">
        <v>0</v>
      </c>
      <c r="H1286" s="52">
        <v>255</v>
      </c>
      <c r="I1286" s="52" t="s">
        <v>105</v>
      </c>
      <c r="K1286" s="52" t="s">
        <v>836</v>
      </c>
    </row>
    <row r="1287" spans="2:11" outlineLevel="1">
      <c r="B1287" s="79" t="str">
        <f t="shared" si="40"/>
        <v>101E</v>
      </c>
      <c r="C1287" s="80" t="s">
        <v>1630</v>
      </c>
      <c r="D1287" s="52" t="s">
        <v>113</v>
      </c>
      <c r="G1287" s="52">
        <v>0</v>
      </c>
      <c r="H1287" s="52">
        <v>255</v>
      </c>
      <c r="I1287" s="52" t="s">
        <v>105</v>
      </c>
      <c r="K1287" s="52" t="s">
        <v>836</v>
      </c>
    </row>
    <row r="1288" spans="2:11" outlineLevel="1">
      <c r="B1288" s="79" t="str">
        <f t="shared" si="40"/>
        <v>101F</v>
      </c>
      <c r="C1288" s="80" t="s">
        <v>1631</v>
      </c>
      <c r="D1288" s="52" t="s">
        <v>113</v>
      </c>
      <c r="G1288" s="52">
        <v>0</v>
      </c>
      <c r="H1288" s="52">
        <v>255</v>
      </c>
      <c r="I1288" s="52" t="s">
        <v>105</v>
      </c>
      <c r="K1288" s="52" t="s">
        <v>836</v>
      </c>
    </row>
    <row r="1289" spans="2:11" outlineLevel="1">
      <c r="B1289" s="79" t="str">
        <f t="shared" si="40"/>
        <v>1020</v>
      </c>
      <c r="C1289" s="80" t="s">
        <v>1632</v>
      </c>
      <c r="D1289" s="52" t="s">
        <v>113</v>
      </c>
      <c r="G1289" s="52">
        <v>0</v>
      </c>
      <c r="H1289" s="52">
        <v>255</v>
      </c>
      <c r="I1289" s="52" t="s">
        <v>105</v>
      </c>
      <c r="K1289" s="52" t="s">
        <v>836</v>
      </c>
    </row>
    <row r="1290" spans="2:11" ht="156.75" outlineLevel="1">
      <c r="B1290" s="79" t="str">
        <f t="shared" si="40"/>
        <v>1021</v>
      </c>
      <c r="C1290" s="80" t="s">
        <v>1633</v>
      </c>
      <c r="D1290" s="52" t="s">
        <v>113</v>
      </c>
      <c r="G1290" s="52">
        <v>1</v>
      </c>
      <c r="H1290" s="52">
        <v>1</v>
      </c>
      <c r="I1290" s="52" t="s">
        <v>105</v>
      </c>
      <c r="J1290" s="101" t="s">
        <v>1604</v>
      </c>
      <c r="K1290" s="52" t="s">
        <v>836</v>
      </c>
    </row>
    <row r="1291" spans="2:11" ht="156.75" outlineLevel="1">
      <c r="B1291" s="79" t="str">
        <f t="shared" si="40"/>
        <v>1022</v>
      </c>
      <c r="C1291" s="93" t="s">
        <v>1634</v>
      </c>
      <c r="D1291" s="52" t="s">
        <v>113</v>
      </c>
      <c r="G1291" s="52">
        <v>1</v>
      </c>
      <c r="H1291" s="52">
        <v>1</v>
      </c>
      <c r="I1291" s="52" t="s">
        <v>105</v>
      </c>
      <c r="J1291" s="101" t="s">
        <v>1604</v>
      </c>
      <c r="K1291" s="52" t="s">
        <v>836</v>
      </c>
    </row>
    <row r="1292" spans="2:11" ht="71.25" outlineLevel="1">
      <c r="B1292" s="79" t="str">
        <f t="shared" si="40"/>
        <v>1023</v>
      </c>
      <c r="C1292" s="80" t="s">
        <v>1635</v>
      </c>
      <c r="D1292" s="52" t="s">
        <v>113</v>
      </c>
      <c r="G1292" s="52">
        <v>0</v>
      </c>
      <c r="H1292" s="52">
        <v>2</v>
      </c>
      <c r="I1292" s="52" t="s">
        <v>105</v>
      </c>
      <c r="J1292" s="101" t="s">
        <v>1636</v>
      </c>
      <c r="K1292" s="52" t="s">
        <v>836</v>
      </c>
    </row>
    <row r="1293" spans="2:11" outlineLevel="1">
      <c r="B1293" s="79" t="str">
        <f t="shared" si="40"/>
        <v>1024</v>
      </c>
      <c r="C1293" s="80" t="s">
        <v>1637</v>
      </c>
      <c r="D1293" s="52" t="s">
        <v>113</v>
      </c>
      <c r="E1293" s="97">
        <v>100</v>
      </c>
      <c r="F1293" s="97" t="s">
        <v>41</v>
      </c>
      <c r="G1293" s="97">
        <v>0</v>
      </c>
      <c r="H1293" s="97">
        <v>65535</v>
      </c>
      <c r="I1293" s="97" t="s">
        <v>105</v>
      </c>
      <c r="J1293" s="123" t="s">
        <v>1638</v>
      </c>
      <c r="K1293" s="52" t="s">
        <v>836</v>
      </c>
    </row>
    <row r="1294" spans="2:11" outlineLevel="1">
      <c r="B1294" s="79" t="str">
        <f t="shared" si="40"/>
        <v>1025</v>
      </c>
      <c r="C1294" s="80" t="s">
        <v>1639</v>
      </c>
      <c r="D1294" s="52" t="s">
        <v>113</v>
      </c>
      <c r="G1294" s="52">
        <v>0</v>
      </c>
      <c r="H1294" s="52">
        <v>1</v>
      </c>
      <c r="I1294" s="52" t="s">
        <v>105</v>
      </c>
      <c r="J1294" s="122" t="s">
        <v>1640</v>
      </c>
      <c r="K1294" s="52" t="s">
        <v>836</v>
      </c>
    </row>
    <row r="1295" spans="2:11" outlineLevel="1">
      <c r="B1295" s="79" t="str">
        <f t="shared" si="40"/>
        <v>1026</v>
      </c>
      <c r="C1295" s="80" t="s">
        <v>1641</v>
      </c>
      <c r="D1295" s="52" t="s">
        <v>113</v>
      </c>
      <c r="E1295" s="52">
        <v>1</v>
      </c>
      <c r="F1295" s="52" t="s">
        <v>185</v>
      </c>
      <c r="G1295" s="52">
        <v>5</v>
      </c>
      <c r="H1295" s="52">
        <v>65535</v>
      </c>
      <c r="I1295" s="52" t="s">
        <v>105</v>
      </c>
      <c r="J1295" s="122" t="s">
        <v>1642</v>
      </c>
      <c r="K1295" s="52" t="s">
        <v>836</v>
      </c>
    </row>
    <row r="1296" spans="2:11" ht="156.75" outlineLevel="1">
      <c r="B1296" s="79" t="str">
        <f t="shared" si="40"/>
        <v>1027</v>
      </c>
      <c r="C1296" s="80" t="s">
        <v>1643</v>
      </c>
      <c r="D1296" s="52" t="s">
        <v>113</v>
      </c>
      <c r="G1296" s="52">
        <v>1</v>
      </c>
      <c r="H1296" s="52">
        <v>1</v>
      </c>
      <c r="I1296" s="52" t="s">
        <v>105</v>
      </c>
      <c r="J1296" s="122" t="s">
        <v>1644</v>
      </c>
      <c r="K1296" s="52" t="s">
        <v>836</v>
      </c>
    </row>
    <row r="1297" spans="2:11" ht="57" outlineLevel="1">
      <c r="B1297" s="79" t="str">
        <f t="shared" si="40"/>
        <v>1028</v>
      </c>
      <c r="C1297" s="80" t="s">
        <v>1645</v>
      </c>
      <c r="D1297" s="52" t="s">
        <v>113</v>
      </c>
      <c r="G1297" s="52">
        <v>0</v>
      </c>
      <c r="H1297" s="52">
        <v>31</v>
      </c>
      <c r="I1297" s="52" t="s">
        <v>105</v>
      </c>
      <c r="J1297" s="122" t="s">
        <v>1646</v>
      </c>
      <c r="K1297" s="52" t="s">
        <v>836</v>
      </c>
    </row>
    <row r="1298" spans="2:11" ht="71.25" outlineLevel="1">
      <c r="B1298" s="79" t="str">
        <f t="shared" si="40"/>
        <v>1029</v>
      </c>
      <c r="C1298" s="80" t="s">
        <v>1647</v>
      </c>
      <c r="D1298" s="52" t="s">
        <v>113</v>
      </c>
      <c r="G1298" s="52">
        <v>0</v>
      </c>
      <c r="H1298" s="52">
        <v>2</v>
      </c>
      <c r="I1298" s="52" t="s">
        <v>105</v>
      </c>
      <c r="J1298" s="122" t="s">
        <v>1648</v>
      </c>
      <c r="K1298" s="52" t="s">
        <v>61</v>
      </c>
    </row>
    <row r="1299" spans="2:11" ht="28.5" outlineLevel="1">
      <c r="B1299" s="79" t="str">
        <f t="shared" si="40"/>
        <v>102A</v>
      </c>
      <c r="C1299" s="80" t="s">
        <v>1649</v>
      </c>
      <c r="D1299" s="52" t="s">
        <v>113</v>
      </c>
      <c r="E1299" s="52">
        <v>1</v>
      </c>
      <c r="F1299" s="52" t="s">
        <v>1185</v>
      </c>
      <c r="G1299" s="52">
        <v>0</v>
      </c>
      <c r="H1299" s="52">
        <v>65535</v>
      </c>
      <c r="I1299" s="52" t="s">
        <v>105</v>
      </c>
      <c r="J1299" s="122" t="s">
        <v>1650</v>
      </c>
      <c r="K1299" s="52" t="s">
        <v>61</v>
      </c>
    </row>
    <row r="1300" spans="2:11" outlineLevel="1">
      <c r="B1300" s="79" t="str">
        <f t="shared" si="40"/>
        <v>102B</v>
      </c>
      <c r="C1300" s="80" t="s">
        <v>1651</v>
      </c>
      <c r="D1300" s="52" t="s">
        <v>113</v>
      </c>
      <c r="G1300" s="52">
        <v>0</v>
      </c>
      <c r="H1300" s="52">
        <v>1</v>
      </c>
      <c r="I1300" s="52" t="s">
        <v>105</v>
      </c>
      <c r="J1300" s="122" t="s">
        <v>1652</v>
      </c>
      <c r="K1300" s="52" t="s">
        <v>61</v>
      </c>
    </row>
    <row r="1301" spans="2:11" ht="156.75" outlineLevel="1">
      <c r="B1301" s="79" t="str">
        <f t="shared" si="40"/>
        <v>102C</v>
      </c>
      <c r="C1301" s="80" t="s">
        <v>1653</v>
      </c>
      <c r="D1301" s="52" t="s">
        <v>113</v>
      </c>
      <c r="G1301" s="52">
        <v>1</v>
      </c>
      <c r="H1301" s="52">
        <v>1</v>
      </c>
      <c r="I1301" s="52" t="s">
        <v>105</v>
      </c>
      <c r="J1301" s="122" t="s">
        <v>1654</v>
      </c>
      <c r="K1301" s="52" t="s">
        <v>61</v>
      </c>
    </row>
    <row r="1302" spans="2:11" ht="156.75" outlineLevel="1">
      <c r="B1302" s="79" t="str">
        <f t="shared" si="40"/>
        <v>102D</v>
      </c>
      <c r="C1302" s="80" t="s">
        <v>1655</v>
      </c>
      <c r="D1302" s="52" t="s">
        <v>113</v>
      </c>
      <c r="G1302" s="52">
        <v>1</v>
      </c>
      <c r="H1302" s="52">
        <v>1</v>
      </c>
      <c r="I1302" s="52" t="s">
        <v>105</v>
      </c>
      <c r="J1302" s="122" t="s">
        <v>1656</v>
      </c>
      <c r="K1302" s="52" t="s">
        <v>836</v>
      </c>
    </row>
    <row r="1303" spans="2:11" ht="285" outlineLevel="1">
      <c r="B1303" s="79" t="str">
        <f t="shared" si="40"/>
        <v>102E</v>
      </c>
      <c r="C1303" s="80" t="s">
        <v>1657</v>
      </c>
      <c r="D1303" s="52" t="s">
        <v>113</v>
      </c>
      <c r="G1303" s="52">
        <v>1</v>
      </c>
      <c r="H1303" s="52">
        <v>2</v>
      </c>
      <c r="I1303" s="52" t="s">
        <v>105</v>
      </c>
      <c r="J1303" s="123" t="s">
        <v>1658</v>
      </c>
      <c r="K1303" s="52" t="s">
        <v>836</v>
      </c>
    </row>
    <row r="1304" spans="2:11" hidden="1" outlineLevel="1">
      <c r="B1304" s="79" t="str">
        <f t="shared" si="40"/>
        <v>102F</v>
      </c>
      <c r="D1304" s="52" t="s">
        <v>113</v>
      </c>
      <c r="I1304" s="52" t="s">
        <v>105</v>
      </c>
      <c r="J1304" s="134"/>
      <c r="K1304" s="52" t="s">
        <v>836</v>
      </c>
    </row>
    <row r="1305" spans="2:11" ht="114" outlineLevel="1">
      <c r="B1305" s="79" t="str">
        <f t="shared" si="40"/>
        <v>1030</v>
      </c>
      <c r="C1305" s="80" t="s">
        <v>1659</v>
      </c>
      <c r="D1305" s="52" t="s">
        <v>113</v>
      </c>
      <c r="E1305" s="52">
        <v>1</v>
      </c>
      <c r="F1305" s="52" t="s">
        <v>1588</v>
      </c>
      <c r="G1305" s="52">
        <v>0</v>
      </c>
      <c r="H1305" s="52">
        <v>19</v>
      </c>
      <c r="I1305" s="52" t="s">
        <v>105</v>
      </c>
      <c r="J1305" s="123" t="s">
        <v>1660</v>
      </c>
      <c r="K1305" s="52" t="s">
        <v>836</v>
      </c>
    </row>
    <row r="1306" spans="2:11" ht="42.75" outlineLevel="1">
      <c r="B1306" s="79" t="str">
        <f t="shared" si="40"/>
        <v>1031</v>
      </c>
      <c r="C1306" s="80" t="s">
        <v>1661</v>
      </c>
      <c r="D1306" s="52" t="s">
        <v>113</v>
      </c>
      <c r="E1306" s="52">
        <v>1</v>
      </c>
      <c r="F1306" s="52" t="s">
        <v>1591</v>
      </c>
      <c r="G1306" s="52">
        <v>1</v>
      </c>
      <c r="H1306" s="52">
        <v>12</v>
      </c>
      <c r="I1306" s="52" t="s">
        <v>105</v>
      </c>
      <c r="J1306" s="123" t="s">
        <v>1662</v>
      </c>
      <c r="K1306" s="52" t="s">
        <v>836</v>
      </c>
    </row>
    <row r="1307" spans="2:11" ht="42.75" outlineLevel="1">
      <c r="B1307" s="79" t="str">
        <f t="shared" si="40"/>
        <v>1032</v>
      </c>
      <c r="C1307" s="80" t="s">
        <v>1663</v>
      </c>
      <c r="D1307" s="52" t="s">
        <v>113</v>
      </c>
      <c r="E1307" s="52">
        <v>1</v>
      </c>
      <c r="F1307" s="52" t="s">
        <v>1594</v>
      </c>
      <c r="G1307" s="52">
        <v>1</v>
      </c>
      <c r="H1307" s="52">
        <v>31</v>
      </c>
      <c r="I1307" s="52" t="s">
        <v>105</v>
      </c>
      <c r="J1307" s="123" t="s">
        <v>1664</v>
      </c>
      <c r="K1307" s="52" t="s">
        <v>836</v>
      </c>
    </row>
    <row r="1308" spans="2:11" ht="285" outlineLevel="1">
      <c r="B1308" s="79" t="str">
        <f t="shared" si="40"/>
        <v>1033</v>
      </c>
      <c r="C1308" s="80" t="s">
        <v>1665</v>
      </c>
      <c r="D1308" s="52" t="s">
        <v>113</v>
      </c>
      <c r="I1308" s="52" t="s">
        <v>105</v>
      </c>
      <c r="J1308" s="123" t="s">
        <v>1666</v>
      </c>
      <c r="K1308" s="52" t="s">
        <v>836</v>
      </c>
    </row>
    <row r="1309" spans="2:11" outlineLevel="1">
      <c r="B1309" s="79" t="str">
        <f t="shared" si="40"/>
        <v>1034</v>
      </c>
      <c r="C1309" s="80" t="s">
        <v>1667</v>
      </c>
      <c r="D1309" s="52" t="s">
        <v>113</v>
      </c>
      <c r="G1309" s="52">
        <v>0</v>
      </c>
      <c r="H1309" s="52">
        <v>65535</v>
      </c>
      <c r="I1309" s="52" t="s">
        <v>105</v>
      </c>
      <c r="J1309" s="134" t="s">
        <v>1668</v>
      </c>
      <c r="K1309" s="52" t="s">
        <v>61</v>
      </c>
    </row>
    <row r="1310" spans="2:11" ht="28.5" outlineLevel="1">
      <c r="B1310" s="79" t="str">
        <f t="shared" si="40"/>
        <v>1035</v>
      </c>
      <c r="C1310" s="80" t="s">
        <v>1669</v>
      </c>
      <c r="D1310" s="52" t="s">
        <v>113</v>
      </c>
      <c r="G1310" s="52">
        <v>0</v>
      </c>
      <c r="H1310" s="52">
        <v>2</v>
      </c>
      <c r="I1310" s="52" t="s">
        <v>105</v>
      </c>
      <c r="J1310" s="123" t="s">
        <v>1670</v>
      </c>
      <c r="K1310" s="52" t="s">
        <v>836</v>
      </c>
    </row>
    <row r="1311" spans="2:11" outlineLevel="1">
      <c r="B1311" s="79" t="str">
        <f t="shared" si="40"/>
        <v>1036</v>
      </c>
      <c r="C1311" s="80" t="s">
        <v>1671</v>
      </c>
      <c r="D1311" s="52" t="s">
        <v>113</v>
      </c>
      <c r="G1311" s="52">
        <v>0</v>
      </c>
      <c r="H1311" s="52">
        <v>1</v>
      </c>
      <c r="I1311" s="52" t="s">
        <v>105</v>
      </c>
      <c r="J1311" s="123" t="s">
        <v>1672</v>
      </c>
      <c r="K1311" s="52" t="s">
        <v>836</v>
      </c>
    </row>
    <row r="1312" spans="2:11" outlineLevel="1">
      <c r="B1312" s="79" t="str">
        <f t="shared" si="40"/>
        <v>1037</v>
      </c>
      <c r="C1312" s="80" t="s">
        <v>1673</v>
      </c>
      <c r="D1312" s="52" t="s">
        <v>113</v>
      </c>
      <c r="G1312" s="52">
        <v>0</v>
      </c>
      <c r="H1312" s="52">
        <v>10</v>
      </c>
      <c r="I1312" s="52" t="s">
        <v>105</v>
      </c>
      <c r="J1312" s="123" t="s">
        <v>1674</v>
      </c>
      <c r="K1312" s="52" t="s">
        <v>836</v>
      </c>
    </row>
    <row r="1313" spans="2:11" ht="71.25" outlineLevel="1">
      <c r="B1313" s="79" t="str">
        <f t="shared" si="40"/>
        <v>1038</v>
      </c>
      <c r="C1313" s="80" t="s">
        <v>1675</v>
      </c>
      <c r="D1313" s="52" t="s">
        <v>113</v>
      </c>
      <c r="G1313" s="52">
        <v>0</v>
      </c>
      <c r="H1313" s="52">
        <v>1</v>
      </c>
      <c r="I1313" s="52" t="s">
        <v>105</v>
      </c>
      <c r="J1313" s="123" t="s">
        <v>1676</v>
      </c>
      <c r="K1313" s="52" t="s">
        <v>836</v>
      </c>
    </row>
    <row r="1314" spans="2:11" outlineLevel="1">
      <c r="B1314" s="79" t="str">
        <f t="shared" si="40"/>
        <v>1039</v>
      </c>
      <c r="C1314" s="80" t="s">
        <v>1677</v>
      </c>
      <c r="D1314" s="52" t="s">
        <v>113</v>
      </c>
      <c r="E1314" s="52">
        <v>1E-3</v>
      </c>
      <c r="F1314" s="52" t="s">
        <v>362</v>
      </c>
      <c r="G1314" s="52">
        <v>800</v>
      </c>
      <c r="H1314" s="52">
        <v>3600</v>
      </c>
      <c r="I1314" s="52" t="s">
        <v>105</v>
      </c>
      <c r="J1314" s="123" t="s">
        <v>1678</v>
      </c>
      <c r="K1314" s="52" t="s">
        <v>836</v>
      </c>
    </row>
    <row r="1315" spans="2:11" outlineLevel="1">
      <c r="B1315" s="79" t="str">
        <f t="shared" si="40"/>
        <v>103A</v>
      </c>
      <c r="C1315" s="80" t="s">
        <v>1679</v>
      </c>
      <c r="D1315" s="52" t="s">
        <v>113</v>
      </c>
      <c r="E1315" s="52">
        <v>1E-3</v>
      </c>
      <c r="F1315" s="52" t="s">
        <v>362</v>
      </c>
      <c r="G1315" s="52">
        <v>800</v>
      </c>
      <c r="H1315" s="52">
        <v>1500</v>
      </c>
      <c r="I1315" s="52" t="s">
        <v>105</v>
      </c>
      <c r="J1315" s="123" t="s">
        <v>1680</v>
      </c>
      <c r="K1315" s="52" t="s">
        <v>836</v>
      </c>
    </row>
    <row r="1316" spans="2:11" outlineLevel="1">
      <c r="B1316" s="79" t="str">
        <f t="shared" si="40"/>
        <v>103B</v>
      </c>
      <c r="C1316" s="80" t="s">
        <v>1681</v>
      </c>
      <c r="D1316" s="52" t="s">
        <v>113</v>
      </c>
      <c r="E1316" s="52">
        <v>1E-3</v>
      </c>
      <c r="F1316" s="52" t="s">
        <v>362</v>
      </c>
      <c r="G1316" s="52">
        <v>800</v>
      </c>
      <c r="H1316" s="52">
        <v>1500</v>
      </c>
      <c r="I1316" s="52" t="s">
        <v>105</v>
      </c>
      <c r="J1316" s="123" t="s">
        <v>1682</v>
      </c>
      <c r="K1316" s="52" t="s">
        <v>836</v>
      </c>
    </row>
    <row r="1317" spans="2:11" ht="28.5" outlineLevel="1">
      <c r="B1317" s="79" t="str">
        <f t="shared" si="40"/>
        <v>103C</v>
      </c>
      <c r="C1317" s="80" t="s">
        <v>1683</v>
      </c>
      <c r="D1317" s="52" t="s">
        <v>113</v>
      </c>
      <c r="E1317" s="52">
        <v>1E-3</v>
      </c>
      <c r="F1317" s="52" t="s">
        <v>362</v>
      </c>
      <c r="G1317" s="52">
        <v>800</v>
      </c>
      <c r="H1317" s="52">
        <v>1500</v>
      </c>
      <c r="I1317" s="52" t="s">
        <v>105</v>
      </c>
      <c r="J1317" s="123" t="s">
        <v>1684</v>
      </c>
      <c r="K1317" s="52" t="s">
        <v>836</v>
      </c>
    </row>
    <row r="1318" spans="2:11" ht="28.5" outlineLevel="1">
      <c r="B1318" s="79" t="str">
        <f t="shared" si="40"/>
        <v>103D</v>
      </c>
      <c r="C1318" s="80" t="s">
        <v>1685</v>
      </c>
      <c r="D1318" s="52" t="s">
        <v>113</v>
      </c>
      <c r="E1318" s="52">
        <v>1E-3</v>
      </c>
      <c r="F1318" s="52" t="s">
        <v>362</v>
      </c>
      <c r="G1318" s="52">
        <v>800</v>
      </c>
      <c r="H1318" s="52">
        <v>1500</v>
      </c>
      <c r="I1318" s="52" t="s">
        <v>105</v>
      </c>
      <c r="J1318" s="123" t="s">
        <v>1686</v>
      </c>
      <c r="K1318" s="52" t="s">
        <v>836</v>
      </c>
    </row>
    <row r="1319" spans="2:11" ht="42.75" outlineLevel="1">
      <c r="B1319" s="79" t="str">
        <f t="shared" si="40"/>
        <v>103E</v>
      </c>
      <c r="C1319" s="96" t="s">
        <v>1687</v>
      </c>
      <c r="D1319" s="86" t="s">
        <v>113</v>
      </c>
      <c r="E1319" s="86"/>
      <c r="F1319" s="86"/>
      <c r="G1319" s="86">
        <v>0</v>
      </c>
      <c r="H1319" s="86">
        <v>1</v>
      </c>
      <c r="I1319" s="86" t="s">
        <v>105</v>
      </c>
      <c r="J1319" s="85" t="s">
        <v>1688</v>
      </c>
    </row>
    <row r="1320" spans="2:11" hidden="1" outlineLevel="1">
      <c r="B1320" s="79" t="str">
        <f t="shared" si="40"/>
        <v>103F</v>
      </c>
      <c r="J1320" s="96"/>
    </row>
    <row r="1321" spans="2:11" outlineLevel="1">
      <c r="B1321" s="79" t="str">
        <f t="shared" si="40"/>
        <v>1040</v>
      </c>
      <c r="C1321" s="174" t="s">
        <v>1689</v>
      </c>
      <c r="D1321" s="177" t="s">
        <v>59</v>
      </c>
      <c r="E1321" s="177"/>
      <c r="F1321" s="177"/>
      <c r="G1321" s="177"/>
      <c r="H1321" s="177"/>
      <c r="I1321" s="177" t="s">
        <v>38</v>
      </c>
      <c r="J1321" s="205" t="s">
        <v>1586</v>
      </c>
      <c r="K1321" s="52" t="s">
        <v>61</v>
      </c>
    </row>
    <row r="1322" spans="2:11" hidden="1" outlineLevel="1">
      <c r="B1322" s="79" t="str">
        <f t="shared" si="40"/>
        <v>1041</v>
      </c>
      <c r="C1322" s="174"/>
      <c r="D1322" s="177"/>
      <c r="E1322" s="177"/>
      <c r="F1322" s="177"/>
      <c r="G1322" s="177"/>
      <c r="H1322" s="177"/>
      <c r="I1322" s="177"/>
      <c r="J1322" s="206"/>
      <c r="K1322" s="52" t="s">
        <v>61</v>
      </c>
    </row>
    <row r="1323" spans="2:11" hidden="1" outlineLevel="1">
      <c r="B1323" s="79" t="str">
        <f t="shared" ref="B1323:B1386" si="41">DEC2HEX(4096+ROW()-ROW($B$1257),4)</f>
        <v>1042</v>
      </c>
      <c r="C1323" s="174"/>
      <c r="D1323" s="177"/>
      <c r="E1323" s="177"/>
      <c r="F1323" s="177"/>
      <c r="G1323" s="177"/>
      <c r="H1323" s="177"/>
      <c r="I1323" s="177"/>
      <c r="J1323" s="206"/>
      <c r="K1323" s="52" t="s">
        <v>61</v>
      </c>
    </row>
    <row r="1324" spans="2:11" hidden="1" outlineLevel="1">
      <c r="B1324" s="79" t="str">
        <f t="shared" si="41"/>
        <v>1043</v>
      </c>
      <c r="C1324" s="174"/>
      <c r="D1324" s="177"/>
      <c r="E1324" s="177"/>
      <c r="F1324" s="177"/>
      <c r="G1324" s="177"/>
      <c r="H1324" s="177"/>
      <c r="I1324" s="177"/>
      <c r="J1324" s="207"/>
      <c r="K1324" s="52" t="s">
        <v>61</v>
      </c>
    </row>
    <row r="1325" spans="2:11" ht="99.75" outlineLevel="1">
      <c r="B1325" s="79" t="str">
        <f t="shared" si="41"/>
        <v>1044</v>
      </c>
      <c r="C1325" s="80" t="s">
        <v>1690</v>
      </c>
      <c r="D1325" s="52" t="s">
        <v>113</v>
      </c>
      <c r="G1325" s="52">
        <v>0</v>
      </c>
      <c r="H1325" s="52">
        <v>7</v>
      </c>
      <c r="I1325" s="52" t="s">
        <v>105</v>
      </c>
      <c r="J1325" s="122" t="s">
        <v>1691</v>
      </c>
      <c r="K1325" s="52" t="s">
        <v>61</v>
      </c>
    </row>
    <row r="1326" spans="2:11" ht="71.25" outlineLevel="1">
      <c r="B1326" s="79" t="str">
        <f t="shared" si="41"/>
        <v>1045</v>
      </c>
      <c r="C1326" s="80" t="s">
        <v>1692</v>
      </c>
      <c r="D1326" s="52" t="s">
        <v>113</v>
      </c>
      <c r="G1326" s="52">
        <v>0</v>
      </c>
      <c r="H1326" s="52">
        <v>99</v>
      </c>
      <c r="I1326" s="52" t="s">
        <v>105</v>
      </c>
      <c r="J1326" s="122" t="s">
        <v>1693</v>
      </c>
      <c r="K1326" s="52" t="s">
        <v>61</v>
      </c>
    </row>
    <row r="1327" spans="2:11" ht="71.25" outlineLevel="1">
      <c r="B1327" s="79" t="str">
        <f t="shared" si="41"/>
        <v>1046</v>
      </c>
      <c r="C1327" s="80" t="s">
        <v>1694</v>
      </c>
      <c r="D1327" s="52" t="s">
        <v>113</v>
      </c>
      <c r="G1327" s="52">
        <v>0</v>
      </c>
      <c r="H1327" s="52">
        <v>65535</v>
      </c>
      <c r="I1327" s="52" t="s">
        <v>105</v>
      </c>
      <c r="J1327" s="122" t="s">
        <v>1695</v>
      </c>
      <c r="K1327" s="52" t="s">
        <v>61</v>
      </c>
    </row>
    <row r="1328" spans="2:11" outlineLevel="1">
      <c r="B1328" s="79" t="str">
        <f t="shared" si="41"/>
        <v>1047</v>
      </c>
      <c r="C1328" s="80" t="s">
        <v>1696</v>
      </c>
      <c r="D1328" s="52" t="s">
        <v>113</v>
      </c>
      <c r="E1328" s="52">
        <v>0.1</v>
      </c>
      <c r="F1328" s="52" t="s">
        <v>44</v>
      </c>
      <c r="G1328" s="52">
        <v>0</v>
      </c>
      <c r="H1328" s="52">
        <v>65535</v>
      </c>
      <c r="I1328" s="52" t="s">
        <v>105</v>
      </c>
      <c r="J1328" s="122" t="s">
        <v>1697</v>
      </c>
      <c r="K1328" s="52" t="s">
        <v>836</v>
      </c>
    </row>
    <row r="1329" spans="2:11" outlineLevel="1">
      <c r="B1329" s="79" t="str">
        <f t="shared" si="41"/>
        <v>1048</v>
      </c>
      <c r="C1329" s="80" t="s">
        <v>1698</v>
      </c>
      <c r="D1329" s="52" t="s">
        <v>113</v>
      </c>
      <c r="E1329" s="52">
        <v>0.1</v>
      </c>
      <c r="F1329" s="52" t="s">
        <v>44</v>
      </c>
      <c r="G1329" s="52">
        <v>0</v>
      </c>
      <c r="H1329" s="52">
        <v>65535</v>
      </c>
      <c r="I1329" s="52" t="s">
        <v>105</v>
      </c>
      <c r="J1329" s="122" t="s">
        <v>1699</v>
      </c>
      <c r="K1329" s="52" t="s">
        <v>836</v>
      </c>
    </row>
    <row r="1330" spans="2:11" ht="28.5" outlineLevel="1">
      <c r="B1330" s="79" t="str">
        <f t="shared" si="41"/>
        <v>1049</v>
      </c>
      <c r="C1330" s="80" t="s">
        <v>1700</v>
      </c>
      <c r="D1330" s="52" t="s">
        <v>113</v>
      </c>
      <c r="E1330" s="52">
        <v>0.1</v>
      </c>
      <c r="F1330" s="52" t="s">
        <v>44</v>
      </c>
      <c r="G1330" s="52">
        <v>0</v>
      </c>
      <c r="H1330" s="52">
        <v>65535</v>
      </c>
      <c r="I1330" s="52" t="s">
        <v>105</v>
      </c>
      <c r="J1330" s="122" t="s">
        <v>1701</v>
      </c>
      <c r="K1330" s="52" t="s">
        <v>836</v>
      </c>
    </row>
    <row r="1331" spans="2:11" ht="28.5" outlineLevel="1">
      <c r="B1331" s="79" t="str">
        <f t="shared" si="41"/>
        <v>104A</v>
      </c>
      <c r="C1331" s="80" t="s">
        <v>1702</v>
      </c>
      <c r="D1331" s="52" t="s">
        <v>113</v>
      </c>
      <c r="E1331" s="52">
        <v>0.1</v>
      </c>
      <c r="F1331" s="52" t="s">
        <v>44</v>
      </c>
      <c r="G1331" s="52">
        <v>0</v>
      </c>
      <c r="H1331" s="52">
        <v>65535</v>
      </c>
      <c r="I1331" s="52" t="s">
        <v>105</v>
      </c>
      <c r="J1331" s="122" t="s">
        <v>1703</v>
      </c>
      <c r="K1331" s="52" t="s">
        <v>836</v>
      </c>
    </row>
    <row r="1332" spans="2:11" ht="28.5" outlineLevel="1">
      <c r="B1332" s="79" t="str">
        <f t="shared" si="41"/>
        <v>104B</v>
      </c>
      <c r="C1332" s="80" t="s">
        <v>1704</v>
      </c>
      <c r="D1332" s="52" t="s">
        <v>113</v>
      </c>
      <c r="E1332" s="52">
        <v>0.01</v>
      </c>
      <c r="F1332" s="52" t="s">
        <v>355</v>
      </c>
      <c r="G1332" s="52">
        <v>0</v>
      </c>
      <c r="H1332" s="52">
        <v>65535</v>
      </c>
      <c r="I1332" s="52" t="s">
        <v>105</v>
      </c>
      <c r="J1332" s="122" t="s">
        <v>1705</v>
      </c>
      <c r="K1332" s="52" t="s">
        <v>61</v>
      </c>
    </row>
    <row r="1333" spans="2:11" ht="28.5" outlineLevel="1">
      <c r="B1333" s="79" t="str">
        <f t="shared" si="41"/>
        <v>104C</v>
      </c>
      <c r="C1333" s="80" t="s">
        <v>1706</v>
      </c>
      <c r="D1333" s="52" t="s">
        <v>113</v>
      </c>
      <c r="E1333" s="52">
        <v>0.01</v>
      </c>
      <c r="F1333" s="52" t="s">
        <v>355</v>
      </c>
      <c r="G1333" s="52">
        <v>0</v>
      </c>
      <c r="H1333" s="52">
        <v>65535</v>
      </c>
      <c r="I1333" s="52" t="s">
        <v>105</v>
      </c>
      <c r="J1333" s="122" t="s">
        <v>1707</v>
      </c>
      <c r="K1333" s="52" t="s">
        <v>61</v>
      </c>
    </row>
    <row r="1334" spans="2:11" ht="57" outlineLevel="1">
      <c r="B1334" s="79" t="str">
        <f t="shared" si="41"/>
        <v>104D</v>
      </c>
      <c r="C1334" s="80" t="s">
        <v>1708</v>
      </c>
      <c r="D1334" s="52" t="s">
        <v>113</v>
      </c>
      <c r="E1334" s="52">
        <v>1</v>
      </c>
      <c r="F1334" s="52" t="s">
        <v>640</v>
      </c>
      <c r="G1334" s="52">
        <v>1</v>
      </c>
      <c r="H1334" s="52">
        <v>90</v>
      </c>
      <c r="I1334" s="52" t="s">
        <v>105</v>
      </c>
      <c r="J1334" s="122" t="s">
        <v>1709</v>
      </c>
      <c r="K1334" s="52" t="s">
        <v>61</v>
      </c>
    </row>
    <row r="1335" spans="2:11" ht="57" outlineLevel="1">
      <c r="B1335" s="79" t="str">
        <f t="shared" si="41"/>
        <v>104E</v>
      </c>
      <c r="C1335" s="80" t="s">
        <v>1710</v>
      </c>
      <c r="D1335" s="52" t="s">
        <v>113</v>
      </c>
      <c r="E1335" s="52">
        <v>1</v>
      </c>
      <c r="F1335" s="52" t="s">
        <v>640</v>
      </c>
      <c r="G1335" s="52">
        <v>1</v>
      </c>
      <c r="H1335" s="52">
        <v>90</v>
      </c>
      <c r="I1335" s="52" t="s">
        <v>105</v>
      </c>
      <c r="J1335" s="122" t="s">
        <v>1711</v>
      </c>
      <c r="K1335" s="52" t="s">
        <v>61</v>
      </c>
    </row>
    <row r="1336" spans="2:11" outlineLevel="1">
      <c r="B1336" s="79" t="str">
        <f t="shared" si="41"/>
        <v>104F</v>
      </c>
      <c r="C1336" s="80" t="s">
        <v>1712</v>
      </c>
      <c r="D1336" s="52" t="s">
        <v>113</v>
      </c>
      <c r="E1336" s="52">
        <v>1</v>
      </c>
      <c r="F1336" s="52" t="s">
        <v>1713</v>
      </c>
      <c r="G1336" s="52">
        <v>1</v>
      </c>
      <c r="H1336" s="52">
        <v>65535</v>
      </c>
      <c r="I1336" s="52" t="s">
        <v>105</v>
      </c>
      <c r="J1336" s="122" t="s">
        <v>1714</v>
      </c>
      <c r="K1336" s="52" t="s">
        <v>61</v>
      </c>
    </row>
    <row r="1337" spans="2:11" ht="28.5" outlineLevel="1">
      <c r="B1337" s="79" t="str">
        <f t="shared" si="41"/>
        <v>1050</v>
      </c>
      <c r="C1337" s="80" t="s">
        <v>1715</v>
      </c>
      <c r="D1337" s="52" t="s">
        <v>113</v>
      </c>
      <c r="E1337" s="52">
        <v>0.1</v>
      </c>
      <c r="F1337" s="52" t="s">
        <v>44</v>
      </c>
      <c r="G1337" s="52">
        <v>0</v>
      </c>
      <c r="H1337" s="52">
        <v>65535</v>
      </c>
      <c r="I1337" s="52" t="s">
        <v>105</v>
      </c>
      <c r="J1337" s="122" t="s">
        <v>1716</v>
      </c>
      <c r="K1337" s="52" t="s">
        <v>61</v>
      </c>
    </row>
    <row r="1338" spans="2:11" ht="71.25" outlineLevel="1">
      <c r="B1338" s="79" t="str">
        <f t="shared" si="41"/>
        <v>1051</v>
      </c>
      <c r="C1338" s="80" t="s">
        <v>1717</v>
      </c>
      <c r="D1338" s="52" t="s">
        <v>113</v>
      </c>
      <c r="E1338" s="52">
        <v>1</v>
      </c>
      <c r="G1338" s="52">
        <v>0</v>
      </c>
      <c r="H1338" s="78">
        <v>6</v>
      </c>
      <c r="I1338" s="52" t="s">
        <v>105</v>
      </c>
      <c r="J1338" s="122" t="s">
        <v>1718</v>
      </c>
      <c r="K1338" s="52" t="s">
        <v>61</v>
      </c>
    </row>
    <row r="1339" spans="2:11" ht="57" customHeight="1" outlineLevel="1">
      <c r="B1339" s="79" t="str">
        <f t="shared" si="41"/>
        <v>1052</v>
      </c>
      <c r="C1339" s="80" t="s">
        <v>1719</v>
      </c>
      <c r="D1339" s="52" t="s">
        <v>113</v>
      </c>
      <c r="E1339" s="52">
        <v>1</v>
      </c>
      <c r="F1339" s="52" t="s">
        <v>640</v>
      </c>
      <c r="G1339" s="52">
        <v>5</v>
      </c>
      <c r="H1339" s="52">
        <v>100</v>
      </c>
      <c r="I1339" s="52" t="s">
        <v>105</v>
      </c>
      <c r="J1339" s="122" t="s">
        <v>1720</v>
      </c>
      <c r="K1339" s="52" t="s">
        <v>61</v>
      </c>
    </row>
    <row r="1340" spans="2:11" ht="228" outlineLevel="1">
      <c r="B1340" s="79" t="str">
        <f t="shared" si="41"/>
        <v>1053</v>
      </c>
      <c r="C1340" s="80" t="s">
        <v>1721</v>
      </c>
      <c r="D1340" s="52" t="s">
        <v>113</v>
      </c>
      <c r="I1340" s="52" t="s">
        <v>105</v>
      </c>
      <c r="J1340" s="122" t="s">
        <v>1722</v>
      </c>
      <c r="K1340" s="52" t="s">
        <v>61</v>
      </c>
    </row>
    <row r="1341" spans="2:11" ht="71.25" outlineLevel="1">
      <c r="B1341" s="79" t="str">
        <f t="shared" si="41"/>
        <v>1054</v>
      </c>
      <c r="C1341" s="80" t="s">
        <v>1723</v>
      </c>
      <c r="D1341" s="52" t="s">
        <v>113</v>
      </c>
      <c r="G1341" s="52">
        <v>0</v>
      </c>
      <c r="H1341" s="52">
        <v>99</v>
      </c>
      <c r="I1341" s="52" t="s">
        <v>105</v>
      </c>
      <c r="J1341" s="122" t="s">
        <v>1724</v>
      </c>
      <c r="K1341" s="52" t="s">
        <v>61</v>
      </c>
    </row>
    <row r="1342" spans="2:11" ht="71.25" outlineLevel="1">
      <c r="B1342" s="79" t="str">
        <f t="shared" si="41"/>
        <v>1055</v>
      </c>
      <c r="C1342" s="80" t="s">
        <v>1725</v>
      </c>
      <c r="D1342" s="52" t="s">
        <v>113</v>
      </c>
      <c r="G1342" s="52">
        <v>0</v>
      </c>
      <c r="H1342" s="52">
        <v>99</v>
      </c>
      <c r="I1342" s="52" t="s">
        <v>105</v>
      </c>
      <c r="J1342" s="122" t="s">
        <v>1724</v>
      </c>
      <c r="K1342" s="52" t="s">
        <v>61</v>
      </c>
    </row>
    <row r="1343" spans="2:11" ht="71.25" outlineLevel="1">
      <c r="B1343" s="79" t="str">
        <f t="shared" si="41"/>
        <v>1056</v>
      </c>
      <c r="C1343" s="80" t="s">
        <v>1726</v>
      </c>
      <c r="D1343" s="52" t="s">
        <v>113</v>
      </c>
      <c r="G1343" s="52">
        <v>0</v>
      </c>
      <c r="H1343" s="52">
        <v>99</v>
      </c>
      <c r="I1343" s="52" t="s">
        <v>105</v>
      </c>
      <c r="J1343" s="122" t="s">
        <v>1724</v>
      </c>
      <c r="K1343" s="52" t="s">
        <v>61</v>
      </c>
    </row>
    <row r="1344" spans="2:11" ht="28.5" outlineLevel="1">
      <c r="B1344" s="79" t="str">
        <f t="shared" si="41"/>
        <v>1057</v>
      </c>
      <c r="C1344" s="96" t="s">
        <v>1727</v>
      </c>
      <c r="D1344" s="78" t="s">
        <v>155</v>
      </c>
      <c r="E1344" s="78">
        <v>0.1</v>
      </c>
      <c r="F1344" s="78" t="s">
        <v>1728</v>
      </c>
      <c r="G1344" s="78">
        <v>-60</v>
      </c>
      <c r="H1344" s="78">
        <v>0</v>
      </c>
      <c r="I1344" s="78" t="s">
        <v>105</v>
      </c>
      <c r="J1344" s="96" t="s">
        <v>1729</v>
      </c>
    </row>
    <row r="1345" spans="2:11" ht="71.25" outlineLevel="1">
      <c r="B1345" s="79" t="str">
        <f t="shared" si="41"/>
        <v>1058</v>
      </c>
      <c r="C1345" s="96" t="s">
        <v>1730</v>
      </c>
      <c r="D1345" s="78" t="s">
        <v>113</v>
      </c>
      <c r="E1345" s="78">
        <v>0.1</v>
      </c>
      <c r="F1345" s="78" t="s">
        <v>44</v>
      </c>
      <c r="G1345" s="78"/>
      <c r="H1345" s="78"/>
      <c r="I1345" s="78" t="s">
        <v>105</v>
      </c>
      <c r="J1345" s="96" t="s">
        <v>1731</v>
      </c>
    </row>
    <row r="1346" spans="2:11" ht="42.75" outlineLevel="1">
      <c r="B1346" s="79" t="str">
        <f t="shared" si="41"/>
        <v>1059</v>
      </c>
      <c r="C1346" s="96" t="s">
        <v>1732</v>
      </c>
      <c r="D1346" s="78" t="s">
        <v>113</v>
      </c>
      <c r="E1346" s="78"/>
      <c r="F1346" s="78"/>
      <c r="G1346" s="78"/>
      <c r="H1346" s="78"/>
      <c r="I1346" s="78" t="s">
        <v>105</v>
      </c>
      <c r="J1346" s="96" t="s">
        <v>1733</v>
      </c>
    </row>
    <row r="1347" spans="2:11" ht="42.75" outlineLevel="1">
      <c r="B1347" s="79" t="str">
        <f t="shared" si="41"/>
        <v>105A</v>
      </c>
      <c r="C1347" s="96" t="s">
        <v>1734</v>
      </c>
      <c r="D1347" s="78" t="s">
        <v>113</v>
      </c>
      <c r="E1347" s="78">
        <v>0.1</v>
      </c>
      <c r="F1347" s="78" t="s">
        <v>44</v>
      </c>
      <c r="G1347" s="78"/>
      <c r="H1347" s="78"/>
      <c r="I1347" s="78" t="s">
        <v>105</v>
      </c>
      <c r="J1347" s="96" t="s">
        <v>1735</v>
      </c>
    </row>
    <row r="1348" spans="2:11" hidden="1" outlineLevel="1">
      <c r="B1348" s="79" t="str">
        <f t="shared" si="41"/>
        <v>105B</v>
      </c>
    </row>
    <row r="1349" spans="2:11" hidden="1" outlineLevel="1">
      <c r="B1349" s="79" t="str">
        <f t="shared" si="41"/>
        <v>105C</v>
      </c>
    </row>
    <row r="1350" spans="2:11" hidden="1" outlineLevel="1">
      <c r="B1350" s="79" t="str">
        <f t="shared" si="41"/>
        <v>105D</v>
      </c>
    </row>
    <row r="1351" spans="2:11" hidden="1" outlineLevel="1">
      <c r="B1351" s="79" t="str">
        <f t="shared" si="41"/>
        <v>105E</v>
      </c>
    </row>
    <row r="1352" spans="2:11" hidden="1" outlineLevel="1">
      <c r="B1352" s="79" t="str">
        <f t="shared" si="41"/>
        <v>105F</v>
      </c>
    </row>
    <row r="1353" spans="2:11" ht="71.25" outlineLevel="1">
      <c r="B1353" s="79" t="str">
        <f t="shared" si="41"/>
        <v>1060</v>
      </c>
      <c r="C1353" s="93" t="s">
        <v>1736</v>
      </c>
      <c r="D1353" s="97" t="s">
        <v>113</v>
      </c>
      <c r="E1353" s="97"/>
      <c r="F1353" s="97"/>
      <c r="G1353" s="97">
        <v>0</v>
      </c>
      <c r="H1353" s="97">
        <v>2</v>
      </c>
      <c r="I1353" s="97" t="s">
        <v>105</v>
      </c>
      <c r="J1353" s="122" t="s">
        <v>1737</v>
      </c>
      <c r="K1353" s="52" t="s">
        <v>61</v>
      </c>
    </row>
    <row r="1354" spans="2:11" outlineLevel="1">
      <c r="B1354" s="79" t="str">
        <f t="shared" si="41"/>
        <v>1061</v>
      </c>
      <c r="C1354" s="93" t="s">
        <v>1738</v>
      </c>
      <c r="D1354" s="97" t="s">
        <v>113</v>
      </c>
      <c r="E1354" s="97"/>
      <c r="F1354" s="97"/>
      <c r="G1354" s="97">
        <v>1</v>
      </c>
      <c r="H1354" s="97">
        <v>100</v>
      </c>
      <c r="I1354" s="97" t="s">
        <v>105</v>
      </c>
      <c r="J1354" s="93" t="s">
        <v>1739</v>
      </c>
      <c r="K1354" s="52" t="s">
        <v>61</v>
      </c>
    </row>
    <row r="1355" spans="2:11" hidden="1" outlineLevel="1">
      <c r="B1355" s="79" t="str">
        <f t="shared" si="41"/>
        <v>1062</v>
      </c>
    </row>
    <row r="1356" spans="2:11" hidden="1" outlineLevel="1">
      <c r="B1356" s="79" t="str">
        <f t="shared" si="41"/>
        <v>1063</v>
      </c>
    </row>
    <row r="1357" spans="2:11" hidden="1" outlineLevel="1">
      <c r="B1357" s="79" t="str">
        <f t="shared" si="41"/>
        <v>1064</v>
      </c>
    </row>
    <row r="1358" spans="2:11" hidden="1" outlineLevel="1">
      <c r="B1358" s="79" t="str">
        <f t="shared" si="41"/>
        <v>1065</v>
      </c>
    </row>
    <row r="1359" spans="2:11" hidden="1" outlineLevel="1">
      <c r="B1359" s="79" t="str">
        <f t="shared" si="41"/>
        <v>1066</v>
      </c>
    </row>
    <row r="1360" spans="2:11" hidden="1" outlineLevel="1">
      <c r="B1360" s="79" t="str">
        <f t="shared" si="41"/>
        <v>1067</v>
      </c>
    </row>
    <row r="1361" spans="2:2" hidden="1" outlineLevel="1">
      <c r="B1361" s="79" t="str">
        <f t="shared" si="41"/>
        <v>1068</v>
      </c>
    </row>
    <row r="1362" spans="2:2" hidden="1" outlineLevel="1">
      <c r="B1362" s="79" t="str">
        <f t="shared" si="41"/>
        <v>1069</v>
      </c>
    </row>
    <row r="1363" spans="2:2" hidden="1" outlineLevel="1">
      <c r="B1363" s="79" t="str">
        <f t="shared" si="41"/>
        <v>106A</v>
      </c>
    </row>
    <row r="1364" spans="2:2" hidden="1" outlineLevel="1">
      <c r="B1364" s="79" t="str">
        <f t="shared" si="41"/>
        <v>106B</v>
      </c>
    </row>
    <row r="1365" spans="2:2" hidden="1" outlineLevel="1">
      <c r="B1365" s="79" t="str">
        <f t="shared" si="41"/>
        <v>106C</v>
      </c>
    </row>
    <row r="1366" spans="2:2" hidden="1" outlineLevel="1">
      <c r="B1366" s="79" t="str">
        <f t="shared" si="41"/>
        <v>106D</v>
      </c>
    </row>
    <row r="1367" spans="2:2" hidden="1" outlineLevel="1">
      <c r="B1367" s="79" t="str">
        <f t="shared" si="41"/>
        <v>106E</v>
      </c>
    </row>
    <row r="1368" spans="2:2" hidden="1" outlineLevel="1">
      <c r="B1368" s="79" t="str">
        <f t="shared" si="41"/>
        <v>106F</v>
      </c>
    </row>
    <row r="1369" spans="2:2" hidden="1" outlineLevel="1">
      <c r="B1369" s="79" t="str">
        <f t="shared" si="41"/>
        <v>1070</v>
      </c>
    </row>
    <row r="1370" spans="2:2" hidden="1" outlineLevel="1">
      <c r="B1370" s="79" t="str">
        <f t="shared" si="41"/>
        <v>1071</v>
      </c>
    </row>
    <row r="1371" spans="2:2" hidden="1" outlineLevel="1">
      <c r="B1371" s="79" t="str">
        <f t="shared" si="41"/>
        <v>1072</v>
      </c>
    </row>
    <row r="1372" spans="2:2" hidden="1" outlineLevel="1">
      <c r="B1372" s="79" t="str">
        <f t="shared" si="41"/>
        <v>1073</v>
      </c>
    </row>
    <row r="1373" spans="2:2" hidden="1" outlineLevel="1">
      <c r="B1373" s="79" t="str">
        <f t="shared" si="41"/>
        <v>1074</v>
      </c>
    </row>
    <row r="1374" spans="2:2" hidden="1" outlineLevel="1">
      <c r="B1374" s="79" t="str">
        <f t="shared" si="41"/>
        <v>1075</v>
      </c>
    </row>
    <row r="1375" spans="2:2" hidden="1" outlineLevel="1">
      <c r="B1375" s="79" t="str">
        <f t="shared" si="41"/>
        <v>1076</v>
      </c>
    </row>
    <row r="1376" spans="2:2" hidden="1" outlineLevel="1">
      <c r="B1376" s="79" t="str">
        <f t="shared" si="41"/>
        <v>1077</v>
      </c>
    </row>
    <row r="1377" spans="2:11" hidden="1" outlineLevel="1">
      <c r="B1377" s="79" t="str">
        <f t="shared" si="41"/>
        <v>1078</v>
      </c>
    </row>
    <row r="1378" spans="2:11" hidden="1" outlineLevel="1">
      <c r="B1378" s="79" t="str">
        <f t="shared" si="41"/>
        <v>1079</v>
      </c>
    </row>
    <row r="1379" spans="2:11" hidden="1" outlineLevel="1">
      <c r="B1379" s="79" t="str">
        <f t="shared" si="41"/>
        <v>107A</v>
      </c>
    </row>
    <row r="1380" spans="2:11" hidden="1" outlineLevel="1">
      <c r="B1380" s="79" t="str">
        <f t="shared" si="41"/>
        <v>107B</v>
      </c>
    </row>
    <row r="1381" spans="2:11" hidden="1" outlineLevel="1">
      <c r="B1381" s="79" t="str">
        <f t="shared" si="41"/>
        <v>107C</v>
      </c>
    </row>
    <row r="1382" spans="2:11" hidden="1" outlineLevel="1">
      <c r="B1382" s="79" t="str">
        <f t="shared" si="41"/>
        <v>107D</v>
      </c>
    </row>
    <row r="1383" spans="2:11" hidden="1" outlineLevel="1">
      <c r="B1383" s="79" t="str">
        <f t="shared" si="41"/>
        <v>107E</v>
      </c>
    </row>
    <row r="1384" spans="2:11" hidden="1" outlineLevel="1">
      <c r="B1384" s="79" t="str">
        <f t="shared" si="41"/>
        <v>107F</v>
      </c>
    </row>
    <row r="1385" spans="2:11" outlineLevel="1">
      <c r="B1385" s="79" t="str">
        <f t="shared" si="41"/>
        <v>1080</v>
      </c>
      <c r="C1385" s="174" t="s">
        <v>1740</v>
      </c>
      <c r="D1385" s="177" t="s">
        <v>59</v>
      </c>
      <c r="E1385" s="177"/>
      <c r="F1385" s="177"/>
      <c r="G1385" s="177"/>
      <c r="H1385" s="177"/>
      <c r="I1385" s="177" t="s">
        <v>38</v>
      </c>
      <c r="J1385" s="205" t="s">
        <v>1586</v>
      </c>
      <c r="K1385" s="52" t="s">
        <v>836</v>
      </c>
    </row>
    <row r="1386" spans="2:11" hidden="1" outlineLevel="1">
      <c r="B1386" s="79" t="str">
        <f t="shared" si="41"/>
        <v>1081</v>
      </c>
      <c r="C1386" s="174"/>
      <c r="D1386" s="177"/>
      <c r="E1386" s="177"/>
      <c r="F1386" s="177"/>
      <c r="G1386" s="177"/>
      <c r="H1386" s="177"/>
      <c r="I1386" s="177"/>
      <c r="J1386" s="206"/>
      <c r="K1386" s="52" t="s">
        <v>836</v>
      </c>
    </row>
    <row r="1387" spans="2:11" hidden="1" outlineLevel="1">
      <c r="B1387" s="79" t="str">
        <f t="shared" ref="B1387:B1450" si="42">DEC2HEX(4096+ROW()-ROW($B$1257),4)</f>
        <v>1082</v>
      </c>
      <c r="C1387" s="174"/>
      <c r="D1387" s="177"/>
      <c r="E1387" s="177"/>
      <c r="F1387" s="177"/>
      <c r="G1387" s="177"/>
      <c r="H1387" s="177"/>
      <c r="I1387" s="177"/>
      <c r="J1387" s="206"/>
      <c r="K1387" s="52" t="s">
        <v>836</v>
      </c>
    </row>
    <row r="1388" spans="2:11" hidden="1" outlineLevel="1">
      <c r="B1388" s="79" t="str">
        <f t="shared" si="42"/>
        <v>1083</v>
      </c>
      <c r="C1388" s="174"/>
      <c r="D1388" s="177"/>
      <c r="E1388" s="177"/>
      <c r="F1388" s="177"/>
      <c r="G1388" s="177"/>
      <c r="H1388" s="177"/>
      <c r="I1388" s="177"/>
      <c r="J1388" s="207"/>
      <c r="K1388" s="52" t="s">
        <v>836</v>
      </c>
    </row>
    <row r="1389" spans="2:11" outlineLevel="1">
      <c r="B1389" s="79" t="str">
        <f t="shared" si="42"/>
        <v>1084</v>
      </c>
      <c r="C1389" s="135" t="s">
        <v>1741</v>
      </c>
      <c r="D1389" s="136" t="s">
        <v>113</v>
      </c>
      <c r="E1389" s="136"/>
      <c r="F1389" s="136"/>
      <c r="G1389" s="136"/>
      <c r="H1389" s="136"/>
      <c r="I1389" s="136" t="s">
        <v>105</v>
      </c>
      <c r="J1389" s="135" t="s">
        <v>1742</v>
      </c>
      <c r="K1389" s="52" t="s">
        <v>836</v>
      </c>
    </row>
    <row r="1390" spans="2:11" outlineLevel="1">
      <c r="B1390" s="79" t="str">
        <f t="shared" si="42"/>
        <v>1085</v>
      </c>
      <c r="C1390" s="137" t="s">
        <v>1743</v>
      </c>
      <c r="D1390" s="138" t="s">
        <v>113</v>
      </c>
      <c r="E1390" s="138">
        <v>1</v>
      </c>
      <c r="F1390" s="138"/>
      <c r="G1390" s="138" t="s">
        <v>1744</v>
      </c>
      <c r="H1390" s="138"/>
      <c r="I1390" s="138" t="s">
        <v>105</v>
      </c>
      <c r="J1390" s="137" t="s">
        <v>1745</v>
      </c>
      <c r="K1390" s="52" t="s">
        <v>836</v>
      </c>
    </row>
    <row r="1391" spans="2:11" outlineLevel="1">
      <c r="B1391" s="79" t="str">
        <f t="shared" si="42"/>
        <v>1086</v>
      </c>
      <c r="C1391" s="137" t="s">
        <v>1746</v>
      </c>
      <c r="D1391" s="138" t="s">
        <v>113</v>
      </c>
      <c r="E1391" s="138">
        <v>1</v>
      </c>
      <c r="F1391" s="138"/>
      <c r="G1391" s="138" t="s">
        <v>1747</v>
      </c>
      <c r="H1391" s="138"/>
      <c r="I1391" s="138" t="s">
        <v>105</v>
      </c>
      <c r="J1391" s="137" t="s">
        <v>1748</v>
      </c>
      <c r="K1391" s="52" t="s">
        <v>836</v>
      </c>
    </row>
    <row r="1392" spans="2:11" outlineLevel="1">
      <c r="B1392" s="79" t="str">
        <f t="shared" si="42"/>
        <v>1087</v>
      </c>
      <c r="C1392" s="137" t="s">
        <v>1749</v>
      </c>
      <c r="D1392" s="138" t="s">
        <v>113</v>
      </c>
      <c r="E1392" s="138">
        <v>1</v>
      </c>
      <c r="F1392" s="138"/>
      <c r="G1392" s="138" t="s">
        <v>1750</v>
      </c>
      <c r="H1392" s="138"/>
      <c r="I1392" s="138" t="s">
        <v>105</v>
      </c>
      <c r="J1392" s="137" t="s">
        <v>1751</v>
      </c>
      <c r="K1392" s="52" t="s">
        <v>836</v>
      </c>
    </row>
    <row r="1393" spans="2:11" outlineLevel="1">
      <c r="B1393" s="79" t="str">
        <f t="shared" si="42"/>
        <v>1088</v>
      </c>
      <c r="C1393" s="137" t="s">
        <v>1752</v>
      </c>
      <c r="D1393" s="138" t="s">
        <v>113</v>
      </c>
      <c r="E1393" s="138">
        <v>1</v>
      </c>
      <c r="F1393" s="138"/>
      <c r="G1393" s="138" t="s">
        <v>1750</v>
      </c>
      <c r="H1393" s="138"/>
      <c r="I1393" s="138" t="s">
        <v>105</v>
      </c>
      <c r="J1393" s="137" t="s">
        <v>1753</v>
      </c>
      <c r="K1393" s="52" t="s">
        <v>836</v>
      </c>
    </row>
    <row r="1394" spans="2:11" outlineLevel="1">
      <c r="B1394" s="79" t="str">
        <f t="shared" si="42"/>
        <v>1089</v>
      </c>
      <c r="C1394" s="96" t="s">
        <v>1754</v>
      </c>
      <c r="D1394" s="138" t="s">
        <v>113</v>
      </c>
      <c r="E1394" s="138">
        <v>1</v>
      </c>
      <c r="F1394" s="78"/>
      <c r="G1394" s="138" t="s">
        <v>1750</v>
      </c>
      <c r="H1394" s="138"/>
      <c r="I1394" s="138" t="s">
        <v>105</v>
      </c>
      <c r="J1394" s="96" t="s">
        <v>1755</v>
      </c>
      <c r="K1394" s="52" t="s">
        <v>836</v>
      </c>
    </row>
    <row r="1395" spans="2:11" outlineLevel="1">
      <c r="B1395" s="79" t="str">
        <f t="shared" si="42"/>
        <v>108A</v>
      </c>
      <c r="C1395" s="96" t="s">
        <v>1756</v>
      </c>
      <c r="D1395" s="138" t="s">
        <v>113</v>
      </c>
      <c r="E1395" s="138">
        <v>1</v>
      </c>
      <c r="F1395" s="78"/>
      <c r="G1395" s="138" t="s">
        <v>1757</v>
      </c>
      <c r="H1395" s="138"/>
      <c r="I1395" s="138" t="s">
        <v>105</v>
      </c>
      <c r="J1395" s="96" t="s">
        <v>1758</v>
      </c>
      <c r="K1395" s="52" t="s">
        <v>836</v>
      </c>
    </row>
    <row r="1396" spans="2:11" outlineLevel="1">
      <c r="B1396" s="79" t="str">
        <f t="shared" si="42"/>
        <v>108B</v>
      </c>
      <c r="C1396" s="96" t="s">
        <v>1759</v>
      </c>
      <c r="D1396" s="138" t="s">
        <v>113</v>
      </c>
      <c r="E1396" s="138">
        <v>1</v>
      </c>
      <c r="F1396" s="78"/>
      <c r="G1396" s="138" t="s">
        <v>1760</v>
      </c>
      <c r="H1396" s="138"/>
      <c r="I1396" s="138" t="s">
        <v>105</v>
      </c>
      <c r="J1396" s="96" t="s">
        <v>1761</v>
      </c>
      <c r="K1396" s="52" t="s">
        <v>836</v>
      </c>
    </row>
    <row r="1397" spans="2:11" outlineLevel="1">
      <c r="B1397" s="79" t="str">
        <f t="shared" si="42"/>
        <v>108C</v>
      </c>
      <c r="C1397" s="96" t="s">
        <v>1762</v>
      </c>
      <c r="D1397" s="138" t="s">
        <v>113</v>
      </c>
      <c r="E1397" s="138">
        <v>1</v>
      </c>
      <c r="F1397" s="78"/>
      <c r="G1397" s="138" t="s">
        <v>1757</v>
      </c>
      <c r="H1397" s="138"/>
      <c r="I1397" s="138" t="s">
        <v>105</v>
      </c>
      <c r="J1397" s="96" t="s">
        <v>1763</v>
      </c>
      <c r="K1397" s="52" t="s">
        <v>836</v>
      </c>
    </row>
    <row r="1398" spans="2:11" ht="42.75" outlineLevel="1">
      <c r="B1398" s="79" t="str">
        <f t="shared" si="42"/>
        <v>108D</v>
      </c>
      <c r="C1398" s="137" t="s">
        <v>1764</v>
      </c>
      <c r="D1398" s="138" t="s">
        <v>113</v>
      </c>
      <c r="E1398" s="138"/>
      <c r="F1398" s="138"/>
      <c r="G1398" s="138" t="s">
        <v>1750</v>
      </c>
      <c r="H1398" s="138"/>
      <c r="I1398" s="138" t="s">
        <v>105</v>
      </c>
      <c r="J1398" s="137" t="s">
        <v>1765</v>
      </c>
      <c r="K1398" s="52" t="s">
        <v>836</v>
      </c>
    </row>
    <row r="1399" spans="2:11" outlineLevel="1">
      <c r="B1399" s="79" t="str">
        <f t="shared" si="42"/>
        <v>108E</v>
      </c>
      <c r="C1399" s="137" t="s">
        <v>1766</v>
      </c>
      <c r="D1399" s="138" t="s">
        <v>113</v>
      </c>
      <c r="E1399" s="138">
        <v>1</v>
      </c>
      <c r="F1399" s="138"/>
      <c r="G1399" s="138" t="s">
        <v>1767</v>
      </c>
      <c r="H1399" s="138" t="s">
        <v>1767</v>
      </c>
      <c r="I1399" s="138" t="s">
        <v>105</v>
      </c>
      <c r="J1399" s="137" t="s">
        <v>1768</v>
      </c>
      <c r="K1399" s="52" t="s">
        <v>836</v>
      </c>
    </row>
    <row r="1400" spans="2:11" outlineLevel="1">
      <c r="B1400" s="79" t="str">
        <f t="shared" si="42"/>
        <v>108F</v>
      </c>
      <c r="C1400" s="96" t="s">
        <v>1769</v>
      </c>
      <c r="D1400" s="138" t="s">
        <v>113</v>
      </c>
      <c r="E1400" s="138">
        <v>1</v>
      </c>
      <c r="F1400" s="78"/>
      <c r="G1400" s="138"/>
      <c r="H1400" s="138"/>
      <c r="I1400" s="78" t="s">
        <v>105</v>
      </c>
      <c r="J1400" s="96" t="s">
        <v>1770</v>
      </c>
      <c r="K1400" s="52" t="s">
        <v>836</v>
      </c>
    </row>
    <row r="1401" spans="2:11" outlineLevel="1">
      <c r="B1401" s="79" t="str">
        <f t="shared" si="42"/>
        <v>1090</v>
      </c>
      <c r="C1401" s="96" t="s">
        <v>1771</v>
      </c>
      <c r="D1401" s="138" t="s">
        <v>113</v>
      </c>
      <c r="E1401" s="138">
        <v>1</v>
      </c>
      <c r="F1401" s="78"/>
      <c r="G1401" s="138"/>
      <c r="H1401" s="138"/>
      <c r="I1401" s="78" t="s">
        <v>38</v>
      </c>
      <c r="J1401" s="96" t="s">
        <v>1772</v>
      </c>
      <c r="K1401" s="52" t="s">
        <v>836</v>
      </c>
    </row>
    <row r="1402" spans="2:11" ht="71.25" outlineLevel="1">
      <c r="B1402" s="79" t="str">
        <f t="shared" si="42"/>
        <v>1091</v>
      </c>
      <c r="C1402" s="96" t="s">
        <v>1773</v>
      </c>
      <c r="D1402" s="138" t="s">
        <v>113</v>
      </c>
      <c r="E1402" s="78"/>
      <c r="F1402" s="78"/>
      <c r="G1402" s="78"/>
      <c r="H1402" s="78"/>
      <c r="I1402" s="138" t="s">
        <v>38</v>
      </c>
      <c r="J1402" s="96" t="s">
        <v>1774</v>
      </c>
      <c r="K1402" s="52" t="s">
        <v>836</v>
      </c>
    </row>
    <row r="1403" spans="2:11" ht="71.25" outlineLevel="1">
      <c r="B1403" s="79" t="str">
        <f t="shared" si="42"/>
        <v>1092</v>
      </c>
      <c r="C1403" s="96" t="s">
        <v>1775</v>
      </c>
      <c r="D1403" s="138" t="s">
        <v>113</v>
      </c>
      <c r="E1403" s="78"/>
      <c r="F1403" s="78"/>
      <c r="G1403" s="78"/>
      <c r="H1403" s="78"/>
      <c r="I1403" s="138" t="s">
        <v>38</v>
      </c>
      <c r="J1403" s="96" t="s">
        <v>1776</v>
      </c>
      <c r="K1403" s="52" t="s">
        <v>836</v>
      </c>
    </row>
    <row r="1404" spans="2:11" hidden="1" outlineLevel="1">
      <c r="B1404" s="79" t="str">
        <f t="shared" si="42"/>
        <v>1093</v>
      </c>
    </row>
    <row r="1405" spans="2:11" hidden="1" outlineLevel="1">
      <c r="B1405" s="79" t="str">
        <f t="shared" si="42"/>
        <v>1094</v>
      </c>
    </row>
    <row r="1406" spans="2:11" hidden="1" outlineLevel="1">
      <c r="B1406" s="79" t="str">
        <f t="shared" si="42"/>
        <v>1095</v>
      </c>
    </row>
    <row r="1407" spans="2:11" hidden="1" outlineLevel="1">
      <c r="B1407" s="79" t="str">
        <f t="shared" si="42"/>
        <v>1096</v>
      </c>
    </row>
    <row r="1408" spans="2:11" hidden="1" outlineLevel="1">
      <c r="B1408" s="79" t="str">
        <f t="shared" si="42"/>
        <v>1097</v>
      </c>
    </row>
    <row r="1409" spans="2:11" hidden="1" outlineLevel="1">
      <c r="B1409" s="124" t="str">
        <f t="shared" si="42"/>
        <v>1098</v>
      </c>
      <c r="C1409" s="96"/>
      <c r="D1409" s="78"/>
      <c r="E1409" s="78"/>
      <c r="F1409" s="78"/>
      <c r="G1409" s="78"/>
      <c r="H1409" s="78"/>
      <c r="I1409" s="78"/>
      <c r="J1409" s="96"/>
    </row>
    <row r="1410" spans="2:11" hidden="1" outlineLevel="1">
      <c r="B1410" s="124" t="str">
        <f t="shared" si="42"/>
        <v>1099</v>
      </c>
      <c r="C1410" s="96"/>
      <c r="D1410" s="78"/>
      <c r="E1410" s="78"/>
      <c r="F1410" s="78"/>
      <c r="G1410" s="78"/>
      <c r="H1410" s="78"/>
      <c r="I1410" s="78"/>
      <c r="J1410" s="96"/>
    </row>
    <row r="1411" spans="2:11" hidden="1" outlineLevel="1">
      <c r="B1411" s="124" t="str">
        <f t="shared" si="42"/>
        <v>109A</v>
      </c>
      <c r="C1411" s="96"/>
      <c r="D1411" s="78"/>
      <c r="E1411" s="78"/>
      <c r="F1411" s="78"/>
      <c r="G1411" s="78"/>
      <c r="H1411" s="78"/>
      <c r="I1411" s="78"/>
      <c r="J1411" s="96"/>
    </row>
    <row r="1412" spans="2:11" hidden="1" outlineLevel="1">
      <c r="B1412" s="124" t="str">
        <f t="shared" si="42"/>
        <v>109B</v>
      </c>
      <c r="C1412" s="96"/>
      <c r="D1412" s="78"/>
      <c r="E1412" s="78"/>
      <c r="F1412" s="78"/>
      <c r="G1412" s="78"/>
      <c r="H1412" s="78"/>
      <c r="I1412" s="78"/>
      <c r="J1412" s="96"/>
    </row>
    <row r="1413" spans="2:11" hidden="1" outlineLevel="1">
      <c r="B1413" s="124" t="str">
        <f t="shared" si="42"/>
        <v>109C</v>
      </c>
      <c r="C1413" s="96"/>
      <c r="D1413" s="78"/>
      <c r="E1413" s="78"/>
      <c r="F1413" s="78"/>
      <c r="G1413" s="78"/>
      <c r="H1413" s="78"/>
      <c r="I1413" s="78"/>
      <c r="J1413" s="96"/>
    </row>
    <row r="1414" spans="2:11" hidden="1" outlineLevel="1">
      <c r="B1414" s="79" t="str">
        <f t="shared" si="42"/>
        <v>109D</v>
      </c>
    </row>
    <row r="1415" spans="2:11" hidden="1" outlineLevel="1">
      <c r="B1415" s="79" t="str">
        <f t="shared" si="42"/>
        <v>109E</v>
      </c>
    </row>
    <row r="1416" spans="2:11" hidden="1" outlineLevel="1">
      <c r="B1416" s="79" t="str">
        <f t="shared" si="42"/>
        <v>109F</v>
      </c>
    </row>
    <row r="1417" spans="2:11" outlineLevel="1">
      <c r="B1417" s="79" t="str">
        <f t="shared" si="42"/>
        <v>10A0</v>
      </c>
      <c r="C1417" s="93" t="s">
        <v>1777</v>
      </c>
      <c r="D1417" s="97" t="s">
        <v>113</v>
      </c>
      <c r="E1417" s="97"/>
      <c r="F1417" s="97"/>
      <c r="G1417" s="97"/>
      <c r="H1417" s="97"/>
      <c r="I1417" s="97" t="s">
        <v>105</v>
      </c>
      <c r="J1417" s="93"/>
      <c r="K1417" s="97"/>
    </row>
    <row r="1418" spans="2:11" ht="99.75" outlineLevel="1">
      <c r="B1418" s="79" t="str">
        <f t="shared" si="42"/>
        <v>10A1</v>
      </c>
      <c r="C1418" s="93" t="s">
        <v>1778</v>
      </c>
      <c r="D1418" s="97" t="s">
        <v>113</v>
      </c>
      <c r="E1418" s="97" t="s">
        <v>1779</v>
      </c>
      <c r="F1418" s="97" t="s">
        <v>1779</v>
      </c>
      <c r="G1418" s="97">
        <v>0</v>
      </c>
      <c r="H1418" s="97"/>
      <c r="I1418" s="97" t="s">
        <v>105</v>
      </c>
      <c r="J1418" s="93" t="s">
        <v>1780</v>
      </c>
      <c r="K1418" s="97" t="s">
        <v>61</v>
      </c>
    </row>
    <row r="1419" spans="2:11" hidden="1" outlineLevel="1">
      <c r="B1419" s="79" t="str">
        <f t="shared" si="42"/>
        <v>10A2</v>
      </c>
      <c r="C1419" s="93"/>
      <c r="D1419" s="97"/>
      <c r="E1419" s="97"/>
      <c r="F1419" s="97"/>
      <c r="G1419" s="97"/>
      <c r="H1419" s="97"/>
      <c r="I1419" s="97"/>
      <c r="J1419" s="93"/>
      <c r="K1419" s="97"/>
    </row>
    <row r="1420" spans="2:11" hidden="1" outlineLevel="1">
      <c r="B1420" s="79" t="str">
        <f t="shared" si="42"/>
        <v>10A3</v>
      </c>
      <c r="C1420" s="93"/>
      <c r="D1420" s="97"/>
      <c r="E1420" s="97"/>
      <c r="F1420" s="97"/>
      <c r="G1420" s="97"/>
      <c r="H1420" s="97"/>
      <c r="I1420" s="97"/>
      <c r="J1420" s="93"/>
      <c r="K1420" s="97"/>
    </row>
    <row r="1421" spans="2:11" hidden="1" outlineLevel="1">
      <c r="B1421" s="79" t="str">
        <f t="shared" si="42"/>
        <v>10A4</v>
      </c>
      <c r="C1421" s="93"/>
      <c r="D1421" s="97"/>
      <c r="E1421" s="97"/>
      <c r="F1421" s="97"/>
      <c r="G1421" s="97"/>
      <c r="H1421" s="97"/>
      <c r="I1421" s="97"/>
      <c r="J1421" s="93"/>
      <c r="K1421" s="97"/>
    </row>
    <row r="1422" spans="2:11" outlineLevel="1">
      <c r="B1422" s="79" t="str">
        <f t="shared" si="42"/>
        <v>10A5</v>
      </c>
      <c r="C1422" s="93" t="s">
        <v>1781</v>
      </c>
      <c r="D1422" s="97" t="s">
        <v>113</v>
      </c>
      <c r="E1422" s="97" t="s">
        <v>1779</v>
      </c>
      <c r="F1422" s="97" t="s">
        <v>1779</v>
      </c>
      <c r="G1422" s="97">
        <v>0</v>
      </c>
      <c r="H1422" s="97">
        <v>1</v>
      </c>
      <c r="I1422" s="97" t="s">
        <v>105</v>
      </c>
      <c r="J1422" s="93"/>
      <c r="K1422" s="97"/>
    </row>
    <row r="1423" spans="2:11" ht="99.75" outlineLevel="1">
      <c r="B1423" s="79" t="str">
        <f t="shared" si="42"/>
        <v>10A6</v>
      </c>
      <c r="C1423" s="93" t="s">
        <v>1782</v>
      </c>
      <c r="D1423" s="97" t="s">
        <v>113</v>
      </c>
      <c r="E1423" s="97" t="s">
        <v>1779</v>
      </c>
      <c r="F1423" s="97" t="s">
        <v>1779</v>
      </c>
      <c r="G1423" s="97">
        <v>0</v>
      </c>
      <c r="H1423" s="97">
        <v>65535</v>
      </c>
      <c r="I1423" s="97" t="s">
        <v>105</v>
      </c>
      <c r="J1423" s="93" t="s">
        <v>1783</v>
      </c>
      <c r="K1423" s="97"/>
    </row>
    <row r="1424" spans="2:11" hidden="1" outlineLevel="1">
      <c r="B1424" s="79" t="str">
        <f t="shared" si="42"/>
        <v>10A7</v>
      </c>
      <c r="C1424" s="93"/>
      <c r="D1424" s="97"/>
      <c r="E1424" s="97"/>
      <c r="F1424" s="97"/>
      <c r="G1424" s="97"/>
      <c r="H1424" s="97"/>
      <c r="I1424" s="97"/>
      <c r="J1424" s="93"/>
      <c r="K1424" s="97"/>
    </row>
    <row r="1425" spans="2:11" hidden="1" outlineLevel="1">
      <c r="B1425" s="79" t="str">
        <f t="shared" si="42"/>
        <v>10A8</v>
      </c>
      <c r="C1425" s="93"/>
      <c r="D1425" s="97"/>
      <c r="E1425" s="97"/>
      <c r="F1425" s="97"/>
      <c r="G1425" s="97"/>
      <c r="H1425" s="97"/>
      <c r="I1425" s="97"/>
      <c r="J1425" s="93"/>
      <c r="K1425" s="97"/>
    </row>
    <row r="1426" spans="2:11" hidden="1" outlineLevel="1">
      <c r="B1426" s="79" t="str">
        <f t="shared" si="42"/>
        <v>10A9</v>
      </c>
      <c r="C1426" s="93"/>
      <c r="D1426" s="97"/>
      <c r="E1426" s="97"/>
      <c r="F1426" s="97"/>
      <c r="G1426" s="97"/>
      <c r="H1426" s="97"/>
      <c r="I1426" s="97"/>
      <c r="J1426" s="93"/>
      <c r="K1426" s="97"/>
    </row>
    <row r="1427" spans="2:11" hidden="1" outlineLevel="1">
      <c r="B1427" s="79" t="str">
        <f t="shared" si="42"/>
        <v>10AA</v>
      </c>
      <c r="C1427" s="93"/>
      <c r="D1427" s="97"/>
      <c r="E1427" s="97"/>
      <c r="F1427" s="97"/>
      <c r="G1427" s="97"/>
      <c r="H1427" s="97"/>
      <c r="I1427" s="97"/>
      <c r="J1427" s="93"/>
      <c r="K1427" s="97"/>
    </row>
    <row r="1428" spans="2:11" hidden="1" outlineLevel="1">
      <c r="B1428" s="79" t="str">
        <f t="shared" si="42"/>
        <v>10AB</v>
      </c>
      <c r="C1428" s="93"/>
      <c r="D1428" s="97"/>
      <c r="E1428" s="97"/>
      <c r="F1428" s="97"/>
      <c r="G1428" s="97"/>
      <c r="H1428" s="97"/>
      <c r="I1428" s="97"/>
      <c r="J1428" s="93"/>
      <c r="K1428" s="97"/>
    </row>
    <row r="1429" spans="2:11" hidden="1" outlineLevel="1">
      <c r="B1429" s="79" t="str">
        <f t="shared" si="42"/>
        <v>10AC</v>
      </c>
      <c r="C1429" s="93"/>
      <c r="D1429" s="97"/>
      <c r="E1429" s="97"/>
      <c r="F1429" s="97"/>
      <c r="G1429" s="97"/>
      <c r="H1429" s="97"/>
      <c r="I1429" s="97"/>
      <c r="J1429" s="93"/>
      <c r="K1429" s="97"/>
    </row>
    <row r="1430" spans="2:11" hidden="1" outlineLevel="1">
      <c r="B1430" s="79" t="str">
        <f t="shared" si="42"/>
        <v>10AD</v>
      </c>
      <c r="C1430" s="93"/>
      <c r="D1430" s="97"/>
      <c r="E1430" s="97"/>
      <c r="F1430" s="97"/>
      <c r="G1430" s="97"/>
      <c r="H1430" s="97"/>
      <c r="I1430" s="97"/>
      <c r="J1430" s="93"/>
      <c r="K1430" s="97"/>
    </row>
    <row r="1431" spans="2:11" hidden="1" outlineLevel="1">
      <c r="B1431" s="79" t="str">
        <f t="shared" si="42"/>
        <v>10AE</v>
      </c>
      <c r="C1431" s="93"/>
      <c r="D1431" s="97"/>
      <c r="E1431" s="97"/>
      <c r="F1431" s="97"/>
      <c r="G1431" s="97"/>
      <c r="H1431" s="97"/>
      <c r="I1431" s="97"/>
      <c r="J1431" s="93"/>
      <c r="K1431" s="97"/>
    </row>
    <row r="1432" spans="2:11" hidden="1" outlineLevel="1">
      <c r="B1432" s="79" t="str">
        <f t="shared" si="42"/>
        <v>10AF</v>
      </c>
      <c r="C1432" s="93"/>
      <c r="D1432" s="97"/>
      <c r="E1432" s="97"/>
      <c r="F1432" s="97"/>
      <c r="G1432" s="97"/>
      <c r="H1432" s="97"/>
      <c r="I1432" s="97"/>
      <c r="J1432" s="93"/>
      <c r="K1432" s="97"/>
    </row>
    <row r="1433" spans="2:11" ht="28.5" outlineLevel="1">
      <c r="B1433" s="79" t="str">
        <f t="shared" si="42"/>
        <v>10B0</v>
      </c>
      <c r="C1433" s="139" t="s">
        <v>1784</v>
      </c>
      <c r="D1433" s="140" t="s">
        <v>113</v>
      </c>
      <c r="E1433" s="140"/>
      <c r="F1433" s="140"/>
      <c r="G1433" s="140">
        <v>0</v>
      </c>
      <c r="H1433" s="140">
        <v>1</v>
      </c>
      <c r="I1433" s="140" t="s">
        <v>105</v>
      </c>
      <c r="J1433" s="139" t="s">
        <v>1785</v>
      </c>
      <c r="K1433" s="140" t="s">
        <v>61</v>
      </c>
    </row>
    <row r="1434" spans="2:11" ht="57" outlineLevel="1">
      <c r="B1434" s="79" t="str">
        <f t="shared" si="42"/>
        <v>10B1</v>
      </c>
      <c r="C1434" s="93" t="s">
        <v>1786</v>
      </c>
      <c r="D1434" s="97" t="s">
        <v>63</v>
      </c>
      <c r="E1434" s="97">
        <v>1</v>
      </c>
      <c r="F1434" s="97" t="s">
        <v>185</v>
      </c>
      <c r="G1434" s="97">
        <v>0</v>
      </c>
      <c r="H1434" s="97">
        <v>2359</v>
      </c>
      <c r="I1434" s="97" t="s">
        <v>105</v>
      </c>
      <c r="J1434" s="93" t="s">
        <v>1787</v>
      </c>
      <c r="K1434" s="97" t="s">
        <v>61</v>
      </c>
    </row>
    <row r="1435" spans="2:11" outlineLevel="1">
      <c r="B1435" s="79" t="str">
        <f t="shared" si="42"/>
        <v>10B2</v>
      </c>
      <c r="C1435" s="93" t="s">
        <v>1788</v>
      </c>
      <c r="D1435" s="97" t="s">
        <v>113</v>
      </c>
      <c r="E1435" s="97">
        <v>1</v>
      </c>
      <c r="F1435" s="97" t="s">
        <v>185</v>
      </c>
      <c r="G1435" s="97">
        <v>0</v>
      </c>
      <c r="H1435" s="97">
        <v>65535</v>
      </c>
      <c r="I1435" s="97" t="s">
        <v>105</v>
      </c>
      <c r="J1435" s="93" t="s">
        <v>1789</v>
      </c>
      <c r="K1435" s="97" t="s">
        <v>61</v>
      </c>
    </row>
    <row r="1436" spans="2:11" ht="42.75" outlineLevel="1">
      <c r="B1436" s="79" t="str">
        <f t="shared" si="42"/>
        <v>10B3</v>
      </c>
      <c r="C1436" s="93" t="s">
        <v>1790</v>
      </c>
      <c r="D1436" s="97" t="s">
        <v>113</v>
      </c>
      <c r="E1436" s="97">
        <v>0.1</v>
      </c>
      <c r="F1436" s="97" t="s">
        <v>44</v>
      </c>
      <c r="G1436" s="97">
        <v>0</v>
      </c>
      <c r="H1436" s="97">
        <v>65535</v>
      </c>
      <c r="I1436" s="97" t="s">
        <v>105</v>
      </c>
      <c r="J1436" s="93" t="s">
        <v>1791</v>
      </c>
      <c r="K1436" s="97" t="s">
        <v>61</v>
      </c>
    </row>
    <row r="1437" spans="2:11" ht="28.5" outlineLevel="1">
      <c r="B1437" s="79" t="str">
        <f t="shared" si="42"/>
        <v>10B4</v>
      </c>
      <c r="C1437" s="93" t="s">
        <v>1792</v>
      </c>
      <c r="D1437" s="97" t="s">
        <v>113</v>
      </c>
      <c r="E1437" s="97">
        <v>1</v>
      </c>
      <c r="F1437" s="97" t="s">
        <v>185</v>
      </c>
      <c r="G1437" s="97">
        <v>0</v>
      </c>
      <c r="H1437" s="97">
        <v>65535</v>
      </c>
      <c r="I1437" s="97" t="s">
        <v>105</v>
      </c>
      <c r="J1437" s="93" t="s">
        <v>1793</v>
      </c>
      <c r="K1437" s="97" t="s">
        <v>61</v>
      </c>
    </row>
    <row r="1438" spans="2:11" hidden="1" outlineLevel="1">
      <c r="B1438" s="79" t="str">
        <f t="shared" si="42"/>
        <v>10B5</v>
      </c>
    </row>
    <row r="1439" spans="2:11" hidden="1" outlineLevel="1">
      <c r="B1439" s="79" t="str">
        <f t="shared" si="42"/>
        <v>10B6</v>
      </c>
    </row>
    <row r="1440" spans="2:11" hidden="1" outlineLevel="1">
      <c r="B1440" s="79" t="str">
        <f t="shared" si="42"/>
        <v>10B7</v>
      </c>
    </row>
    <row r="1441" spans="2:2" hidden="1" outlineLevel="1">
      <c r="B1441" s="79" t="str">
        <f t="shared" si="42"/>
        <v>10B8</v>
      </c>
    </row>
    <row r="1442" spans="2:2" hidden="1" outlineLevel="1">
      <c r="B1442" s="79" t="str">
        <f t="shared" si="42"/>
        <v>10B9</v>
      </c>
    </row>
    <row r="1443" spans="2:2" hidden="1" outlineLevel="1">
      <c r="B1443" s="79" t="str">
        <f t="shared" si="42"/>
        <v>10BA</v>
      </c>
    </row>
    <row r="1444" spans="2:2" hidden="1" outlineLevel="1">
      <c r="B1444" s="79" t="str">
        <f t="shared" si="42"/>
        <v>10BB</v>
      </c>
    </row>
    <row r="1445" spans="2:2" hidden="1" outlineLevel="1">
      <c r="B1445" s="79" t="str">
        <f t="shared" si="42"/>
        <v>10BC</v>
      </c>
    </row>
    <row r="1446" spans="2:2" hidden="1" outlineLevel="1">
      <c r="B1446" s="79" t="str">
        <f t="shared" si="42"/>
        <v>10BD</v>
      </c>
    </row>
    <row r="1447" spans="2:2" hidden="1" outlineLevel="1">
      <c r="B1447" s="79" t="str">
        <f t="shared" si="42"/>
        <v>10BE</v>
      </c>
    </row>
    <row r="1448" spans="2:2" hidden="1" outlineLevel="1">
      <c r="B1448" s="79" t="str">
        <f t="shared" si="42"/>
        <v>10BF</v>
      </c>
    </row>
    <row r="1449" spans="2:2" hidden="1" outlineLevel="1">
      <c r="B1449" s="79" t="str">
        <f t="shared" si="42"/>
        <v>10C0</v>
      </c>
    </row>
    <row r="1450" spans="2:2" hidden="1" outlineLevel="1">
      <c r="B1450" s="79" t="str">
        <f t="shared" si="42"/>
        <v>10C1</v>
      </c>
    </row>
    <row r="1451" spans="2:2" hidden="1" outlineLevel="1">
      <c r="B1451" s="79" t="str">
        <f t="shared" ref="B1451:B1512" si="43">DEC2HEX(4096+ROW()-ROW($B$1257),4)</f>
        <v>10C2</v>
      </c>
    </row>
    <row r="1452" spans="2:2" hidden="1" outlineLevel="1">
      <c r="B1452" s="79" t="str">
        <f t="shared" si="43"/>
        <v>10C3</v>
      </c>
    </row>
    <row r="1453" spans="2:2" hidden="1" outlineLevel="1">
      <c r="B1453" s="79" t="str">
        <f t="shared" si="43"/>
        <v>10C4</v>
      </c>
    </row>
    <row r="1454" spans="2:2" hidden="1" outlineLevel="1">
      <c r="B1454" s="79" t="str">
        <f t="shared" si="43"/>
        <v>10C5</v>
      </c>
    </row>
    <row r="1455" spans="2:2" hidden="1" outlineLevel="1">
      <c r="B1455" s="79" t="str">
        <f t="shared" si="43"/>
        <v>10C6</v>
      </c>
    </row>
    <row r="1456" spans="2:2" hidden="1" outlineLevel="1">
      <c r="B1456" s="79" t="str">
        <f t="shared" si="43"/>
        <v>10C7</v>
      </c>
    </row>
    <row r="1457" spans="2:2" hidden="1" outlineLevel="1">
      <c r="B1457" s="79" t="str">
        <f t="shared" si="43"/>
        <v>10C8</v>
      </c>
    </row>
    <row r="1458" spans="2:2" hidden="1" outlineLevel="1">
      <c r="B1458" s="79" t="str">
        <f t="shared" si="43"/>
        <v>10C9</v>
      </c>
    </row>
    <row r="1459" spans="2:2" hidden="1" outlineLevel="1">
      <c r="B1459" s="79" t="str">
        <f t="shared" si="43"/>
        <v>10CA</v>
      </c>
    </row>
    <row r="1460" spans="2:2" hidden="1" outlineLevel="1">
      <c r="B1460" s="79" t="str">
        <f t="shared" si="43"/>
        <v>10CB</v>
      </c>
    </row>
    <row r="1461" spans="2:2" hidden="1" outlineLevel="1">
      <c r="B1461" s="79" t="str">
        <f t="shared" si="43"/>
        <v>10CC</v>
      </c>
    </row>
    <row r="1462" spans="2:2" hidden="1" outlineLevel="1">
      <c r="B1462" s="79" t="str">
        <f t="shared" si="43"/>
        <v>10CD</v>
      </c>
    </row>
    <row r="1463" spans="2:2" hidden="1" outlineLevel="1">
      <c r="B1463" s="79" t="str">
        <f t="shared" si="43"/>
        <v>10CE</v>
      </c>
    </row>
    <row r="1464" spans="2:2" hidden="1" outlineLevel="1">
      <c r="B1464" s="79" t="str">
        <f t="shared" si="43"/>
        <v>10CF</v>
      </c>
    </row>
    <row r="1465" spans="2:2" hidden="1" outlineLevel="1">
      <c r="B1465" s="79" t="str">
        <f t="shared" si="43"/>
        <v>10D0</v>
      </c>
    </row>
    <row r="1466" spans="2:2" hidden="1" outlineLevel="1">
      <c r="B1466" s="79" t="str">
        <f t="shared" si="43"/>
        <v>10D1</v>
      </c>
    </row>
    <row r="1467" spans="2:2" hidden="1" outlineLevel="1">
      <c r="B1467" s="79" t="str">
        <f t="shared" si="43"/>
        <v>10D2</v>
      </c>
    </row>
    <row r="1468" spans="2:2" hidden="1" outlineLevel="1">
      <c r="B1468" s="79" t="str">
        <f t="shared" si="43"/>
        <v>10D3</v>
      </c>
    </row>
    <row r="1469" spans="2:2" hidden="1" outlineLevel="1">
      <c r="B1469" s="79" t="str">
        <f t="shared" si="43"/>
        <v>10D4</v>
      </c>
    </row>
    <row r="1470" spans="2:2" hidden="1" outlineLevel="1">
      <c r="B1470" s="79" t="str">
        <f t="shared" si="43"/>
        <v>10D5</v>
      </c>
    </row>
    <row r="1471" spans="2:2" hidden="1" outlineLevel="1">
      <c r="B1471" s="79" t="str">
        <f t="shared" si="43"/>
        <v>10D6</v>
      </c>
    </row>
    <row r="1472" spans="2:2" hidden="1" outlineLevel="1">
      <c r="B1472" s="79" t="str">
        <f t="shared" si="43"/>
        <v>10D7</v>
      </c>
    </row>
    <row r="1473" spans="2:2" hidden="1" outlineLevel="1">
      <c r="B1473" s="79" t="str">
        <f t="shared" si="43"/>
        <v>10D8</v>
      </c>
    </row>
    <row r="1474" spans="2:2" hidden="1" outlineLevel="1">
      <c r="B1474" s="79" t="str">
        <f t="shared" si="43"/>
        <v>10D9</v>
      </c>
    </row>
    <row r="1475" spans="2:2" hidden="1" outlineLevel="1">
      <c r="B1475" s="79" t="str">
        <f t="shared" si="43"/>
        <v>10DA</v>
      </c>
    </row>
    <row r="1476" spans="2:2" hidden="1" outlineLevel="1">
      <c r="B1476" s="79" t="str">
        <f t="shared" si="43"/>
        <v>10DB</v>
      </c>
    </row>
    <row r="1477" spans="2:2" hidden="1" outlineLevel="1">
      <c r="B1477" s="79" t="str">
        <f t="shared" si="43"/>
        <v>10DC</v>
      </c>
    </row>
    <row r="1478" spans="2:2" hidden="1" outlineLevel="1">
      <c r="B1478" s="79" t="str">
        <f t="shared" si="43"/>
        <v>10DD</v>
      </c>
    </row>
    <row r="1479" spans="2:2" hidden="1" outlineLevel="1">
      <c r="B1479" s="79" t="str">
        <f t="shared" si="43"/>
        <v>10DE</v>
      </c>
    </row>
    <row r="1480" spans="2:2" hidden="1" outlineLevel="1">
      <c r="B1480" s="79" t="str">
        <f t="shared" si="43"/>
        <v>10DF</v>
      </c>
    </row>
    <row r="1481" spans="2:2" hidden="1" outlineLevel="1">
      <c r="B1481" s="79" t="str">
        <f t="shared" si="43"/>
        <v>10E0</v>
      </c>
    </row>
    <row r="1482" spans="2:2" hidden="1" outlineLevel="1">
      <c r="B1482" s="79" t="str">
        <f t="shared" si="43"/>
        <v>10E1</v>
      </c>
    </row>
    <row r="1483" spans="2:2" hidden="1" outlineLevel="1">
      <c r="B1483" s="79" t="str">
        <f t="shared" si="43"/>
        <v>10E2</v>
      </c>
    </row>
    <row r="1484" spans="2:2" hidden="1" outlineLevel="1">
      <c r="B1484" s="79" t="str">
        <f t="shared" si="43"/>
        <v>10E3</v>
      </c>
    </row>
    <row r="1485" spans="2:2" hidden="1" outlineLevel="1">
      <c r="B1485" s="79" t="str">
        <f t="shared" si="43"/>
        <v>10E4</v>
      </c>
    </row>
    <row r="1486" spans="2:2" hidden="1" outlineLevel="1">
      <c r="B1486" s="79" t="str">
        <f t="shared" si="43"/>
        <v>10E5</v>
      </c>
    </row>
    <row r="1487" spans="2:2" hidden="1" outlineLevel="1">
      <c r="B1487" s="79" t="str">
        <f t="shared" si="43"/>
        <v>10E6</v>
      </c>
    </row>
    <row r="1488" spans="2:2" hidden="1" outlineLevel="1">
      <c r="B1488" s="79" t="str">
        <f t="shared" si="43"/>
        <v>10E7</v>
      </c>
    </row>
    <row r="1489" spans="2:2" hidden="1" outlineLevel="1">
      <c r="B1489" s="79" t="str">
        <f t="shared" si="43"/>
        <v>10E8</v>
      </c>
    </row>
    <row r="1490" spans="2:2" hidden="1" outlineLevel="1">
      <c r="B1490" s="79" t="str">
        <f t="shared" si="43"/>
        <v>10E9</v>
      </c>
    </row>
    <row r="1491" spans="2:2" hidden="1" outlineLevel="1">
      <c r="B1491" s="79" t="str">
        <f t="shared" si="43"/>
        <v>10EA</v>
      </c>
    </row>
    <row r="1492" spans="2:2" hidden="1" outlineLevel="1">
      <c r="B1492" s="79" t="str">
        <f t="shared" si="43"/>
        <v>10EB</v>
      </c>
    </row>
    <row r="1493" spans="2:2" hidden="1" outlineLevel="1">
      <c r="B1493" s="79" t="str">
        <f t="shared" si="43"/>
        <v>10EC</v>
      </c>
    </row>
    <row r="1494" spans="2:2" hidden="1" outlineLevel="1">
      <c r="B1494" s="79" t="str">
        <f t="shared" si="43"/>
        <v>10ED</v>
      </c>
    </row>
    <row r="1495" spans="2:2" hidden="1" outlineLevel="1">
      <c r="B1495" s="79" t="str">
        <f t="shared" si="43"/>
        <v>10EE</v>
      </c>
    </row>
    <row r="1496" spans="2:2" hidden="1" outlineLevel="1">
      <c r="B1496" s="79" t="str">
        <f t="shared" si="43"/>
        <v>10EF</v>
      </c>
    </row>
    <row r="1497" spans="2:2" hidden="1" outlineLevel="1">
      <c r="B1497" s="79" t="str">
        <f t="shared" si="43"/>
        <v>10F0</v>
      </c>
    </row>
    <row r="1498" spans="2:2" hidden="1" outlineLevel="1">
      <c r="B1498" s="79" t="str">
        <f t="shared" si="43"/>
        <v>10F1</v>
      </c>
    </row>
    <row r="1499" spans="2:2" hidden="1" outlineLevel="1">
      <c r="B1499" s="79" t="str">
        <f t="shared" si="43"/>
        <v>10F2</v>
      </c>
    </row>
    <row r="1500" spans="2:2" hidden="1" outlineLevel="1">
      <c r="B1500" s="79" t="str">
        <f t="shared" si="43"/>
        <v>10F3</v>
      </c>
    </row>
    <row r="1501" spans="2:2" hidden="1" outlineLevel="1">
      <c r="B1501" s="79" t="str">
        <f t="shared" si="43"/>
        <v>10F4</v>
      </c>
    </row>
    <row r="1502" spans="2:2" hidden="1" outlineLevel="1">
      <c r="B1502" s="79" t="str">
        <f t="shared" si="43"/>
        <v>10F5</v>
      </c>
    </row>
    <row r="1503" spans="2:2" hidden="1" outlineLevel="1">
      <c r="B1503" s="79" t="str">
        <f t="shared" si="43"/>
        <v>10F6</v>
      </c>
    </row>
    <row r="1504" spans="2:2" hidden="1" outlineLevel="1">
      <c r="B1504" s="79" t="str">
        <f t="shared" si="43"/>
        <v>10F7</v>
      </c>
    </row>
    <row r="1505" spans="1:11" hidden="1" outlineLevel="1">
      <c r="B1505" s="79" t="str">
        <f t="shared" si="43"/>
        <v>10F8</v>
      </c>
    </row>
    <row r="1506" spans="1:11" hidden="1" outlineLevel="1">
      <c r="B1506" s="79" t="str">
        <f t="shared" si="43"/>
        <v>10F9</v>
      </c>
    </row>
    <row r="1507" spans="1:11" hidden="1" outlineLevel="1">
      <c r="B1507" s="79" t="str">
        <f t="shared" si="43"/>
        <v>10FA</v>
      </c>
    </row>
    <row r="1508" spans="1:11" hidden="1" outlineLevel="1">
      <c r="B1508" s="79" t="str">
        <f t="shared" si="43"/>
        <v>10FB</v>
      </c>
    </row>
    <row r="1509" spans="1:11" hidden="1" outlineLevel="1">
      <c r="B1509" s="79" t="str">
        <f t="shared" si="43"/>
        <v>10FC</v>
      </c>
    </row>
    <row r="1510" spans="1:11" hidden="1" outlineLevel="1">
      <c r="B1510" s="79" t="str">
        <f t="shared" si="43"/>
        <v>10FD</v>
      </c>
    </row>
    <row r="1511" spans="1:11" hidden="1" outlineLevel="1">
      <c r="B1511" s="79" t="str">
        <f t="shared" si="43"/>
        <v>10FE</v>
      </c>
    </row>
    <row r="1512" spans="1:11" hidden="1" outlineLevel="1">
      <c r="B1512" s="79" t="str">
        <f t="shared" si="43"/>
        <v>10FF</v>
      </c>
    </row>
    <row r="1513" spans="1:11" hidden="1"/>
    <row r="1514" spans="1:11" hidden="1">
      <c r="A1514" s="182" t="s">
        <v>1794</v>
      </c>
      <c r="B1514" s="182"/>
      <c r="C1514" s="182"/>
      <c r="D1514" s="182"/>
      <c r="E1514" s="182"/>
      <c r="F1514" s="182"/>
      <c r="G1514" s="182"/>
      <c r="H1514" s="182"/>
      <c r="I1514" s="182"/>
      <c r="J1514" s="182"/>
      <c r="K1514" s="182"/>
    </row>
    <row r="1515" spans="1:11" outlineLevel="1">
      <c r="B1515" s="141" t="str">
        <f>DEC2HEX(4352+ROW()-ROW($B$1515),4)</f>
        <v>1100</v>
      </c>
      <c r="C1515" s="174" t="s">
        <v>1795</v>
      </c>
      <c r="D1515" s="177" t="s">
        <v>59</v>
      </c>
      <c r="E1515" s="177"/>
      <c r="F1515" s="177"/>
      <c r="G1515" s="177"/>
      <c r="H1515" s="177"/>
      <c r="I1515" s="177" t="s">
        <v>38</v>
      </c>
      <c r="J1515" s="174" t="s">
        <v>1796</v>
      </c>
      <c r="K1515" s="178" t="s">
        <v>61</v>
      </c>
    </row>
    <row r="1516" spans="1:11" hidden="1" outlineLevel="1">
      <c r="B1516" s="141" t="str">
        <f>DEC2HEX(4352+ROW()-ROW($B$1515),4)</f>
        <v>1101</v>
      </c>
      <c r="C1516" s="174"/>
      <c r="D1516" s="177"/>
      <c r="E1516" s="177"/>
      <c r="F1516" s="177"/>
      <c r="G1516" s="177"/>
      <c r="H1516" s="177"/>
      <c r="I1516" s="177"/>
      <c r="J1516" s="174"/>
      <c r="K1516" s="217"/>
    </row>
    <row r="1517" spans="1:11" hidden="1" outlineLevel="1">
      <c r="B1517" s="141" t="str">
        <f t="shared" ref="B1517:B1580" si="44">DEC2HEX(4352+ROW()-ROW($B$1515),4)</f>
        <v>1102</v>
      </c>
      <c r="C1517" s="174"/>
      <c r="D1517" s="177"/>
      <c r="E1517" s="177"/>
      <c r="F1517" s="177"/>
      <c r="G1517" s="177"/>
      <c r="H1517" s="177"/>
      <c r="I1517" s="177"/>
      <c r="J1517" s="174"/>
      <c r="K1517" s="217"/>
    </row>
    <row r="1518" spans="1:11" ht="42" hidden="1" customHeight="1" outlineLevel="1">
      <c r="B1518" s="141" t="str">
        <f t="shared" si="44"/>
        <v>1103</v>
      </c>
      <c r="C1518" s="174"/>
      <c r="D1518" s="177"/>
      <c r="E1518" s="177"/>
      <c r="F1518" s="177"/>
      <c r="G1518" s="177"/>
      <c r="H1518" s="177"/>
      <c r="I1518" s="177"/>
      <c r="J1518" s="174"/>
      <c r="K1518" s="179"/>
    </row>
    <row r="1519" spans="1:11" ht="42.75" outlineLevel="1">
      <c r="B1519" s="141" t="str">
        <f t="shared" si="44"/>
        <v>1104</v>
      </c>
      <c r="C1519" s="93" t="s">
        <v>1797</v>
      </c>
      <c r="D1519" s="52" t="s">
        <v>113</v>
      </c>
      <c r="G1519" s="52">
        <v>0</v>
      </c>
      <c r="H1519" s="52">
        <v>1</v>
      </c>
      <c r="I1519" s="52" t="s">
        <v>105</v>
      </c>
      <c r="J1519" s="143" t="s">
        <v>1798</v>
      </c>
      <c r="K1519" s="52" t="s">
        <v>61</v>
      </c>
    </row>
    <row r="1520" spans="1:11" ht="129.94999999999999" customHeight="1" outlineLevel="1">
      <c r="B1520" s="141" t="str">
        <f t="shared" si="44"/>
        <v>1105</v>
      </c>
      <c r="C1520" s="80" t="s">
        <v>1799</v>
      </c>
      <c r="D1520" s="52" t="s">
        <v>113</v>
      </c>
      <c r="I1520" s="52" t="s">
        <v>1800</v>
      </c>
      <c r="J1520" s="144" t="s">
        <v>1801</v>
      </c>
      <c r="K1520" s="52" t="s">
        <v>61</v>
      </c>
    </row>
    <row r="1521" spans="2:11" outlineLevel="1">
      <c r="B1521" s="141" t="str">
        <f t="shared" si="44"/>
        <v>1106</v>
      </c>
      <c r="C1521" s="93" t="s">
        <v>1802</v>
      </c>
      <c r="D1521" s="52" t="s">
        <v>113</v>
      </c>
      <c r="E1521" s="52">
        <v>0.1</v>
      </c>
      <c r="F1521" s="52" t="s">
        <v>640</v>
      </c>
      <c r="G1521" s="52">
        <v>0</v>
      </c>
      <c r="H1521" s="52">
        <v>1000</v>
      </c>
      <c r="I1521" s="52" t="s">
        <v>1800</v>
      </c>
      <c r="J1521" s="143" t="s">
        <v>1803</v>
      </c>
      <c r="K1521" s="52" t="s">
        <v>61</v>
      </c>
    </row>
    <row r="1522" spans="2:11" outlineLevel="1">
      <c r="B1522" s="141" t="str">
        <f t="shared" si="44"/>
        <v>1107</v>
      </c>
      <c r="C1522" s="93" t="s">
        <v>1804</v>
      </c>
      <c r="D1522" s="52" t="s">
        <v>113</v>
      </c>
      <c r="E1522" s="52">
        <v>0.1</v>
      </c>
      <c r="F1522" s="52" t="s">
        <v>640</v>
      </c>
      <c r="G1522" s="52">
        <v>0</v>
      </c>
      <c r="H1522" s="52">
        <v>1000</v>
      </c>
      <c r="I1522" s="52" t="s">
        <v>1800</v>
      </c>
      <c r="J1522" s="143" t="s">
        <v>1805</v>
      </c>
      <c r="K1522" s="52" t="s">
        <v>61</v>
      </c>
    </row>
    <row r="1523" spans="2:11" ht="42.75" outlineLevel="1">
      <c r="B1523" s="141" t="str">
        <f t="shared" si="44"/>
        <v>1108</v>
      </c>
      <c r="C1523" s="93" t="s">
        <v>1806</v>
      </c>
      <c r="D1523" s="97" t="s">
        <v>155</v>
      </c>
      <c r="E1523" s="97">
        <v>0.1</v>
      </c>
      <c r="F1523" s="97" t="s">
        <v>640</v>
      </c>
      <c r="G1523" s="97">
        <v>-1000</v>
      </c>
      <c r="H1523" s="52">
        <v>1000</v>
      </c>
      <c r="I1523" s="52" t="s">
        <v>1800</v>
      </c>
      <c r="J1523" s="143" t="s">
        <v>1807</v>
      </c>
      <c r="K1523" s="52" t="s">
        <v>61</v>
      </c>
    </row>
    <row r="1524" spans="2:11" ht="42.75" outlineLevel="1">
      <c r="B1524" s="141" t="str">
        <f t="shared" si="44"/>
        <v>1109</v>
      </c>
      <c r="C1524" s="93" t="s">
        <v>1808</v>
      </c>
      <c r="D1524" s="52" t="s">
        <v>155</v>
      </c>
      <c r="E1524" s="52">
        <v>0.01</v>
      </c>
      <c r="F1524" s="52" t="s">
        <v>362</v>
      </c>
      <c r="G1524" s="52">
        <v>-100</v>
      </c>
      <c r="H1524" s="52">
        <v>100</v>
      </c>
      <c r="I1524" s="52" t="s">
        <v>1800</v>
      </c>
      <c r="J1524" s="143" t="s">
        <v>1809</v>
      </c>
      <c r="K1524" s="52" t="s">
        <v>61</v>
      </c>
    </row>
    <row r="1525" spans="2:11" outlineLevel="1">
      <c r="B1525" s="141" t="str">
        <f t="shared" si="44"/>
        <v>110A</v>
      </c>
      <c r="C1525" s="93" t="s">
        <v>1810</v>
      </c>
      <c r="D1525" s="52" t="s">
        <v>113</v>
      </c>
      <c r="E1525" s="52">
        <v>1</v>
      </c>
      <c r="F1525" s="52" t="s">
        <v>640</v>
      </c>
      <c r="G1525" s="52">
        <v>1</v>
      </c>
      <c r="H1525" s="52">
        <v>65535</v>
      </c>
      <c r="I1525" s="52" t="s">
        <v>1800</v>
      </c>
      <c r="J1525" s="143" t="s">
        <v>1811</v>
      </c>
      <c r="K1525" s="52" t="s">
        <v>61</v>
      </c>
    </row>
    <row r="1526" spans="2:11" ht="28.5" outlineLevel="1">
      <c r="B1526" s="141" t="str">
        <f t="shared" si="44"/>
        <v>110B</v>
      </c>
      <c r="C1526" s="80" t="s">
        <v>1812</v>
      </c>
      <c r="D1526" s="52" t="s">
        <v>113</v>
      </c>
      <c r="E1526" s="52">
        <v>0.1</v>
      </c>
      <c r="F1526" s="52" t="s">
        <v>1813</v>
      </c>
      <c r="G1526" s="52">
        <v>0</v>
      </c>
      <c r="H1526" s="52">
        <v>65535</v>
      </c>
      <c r="I1526" s="52" t="s">
        <v>1800</v>
      </c>
      <c r="J1526" s="144" t="s">
        <v>1814</v>
      </c>
      <c r="K1526" s="52" t="s">
        <v>61</v>
      </c>
    </row>
    <row r="1527" spans="2:11" ht="28.5" outlineLevel="1">
      <c r="B1527" s="141" t="str">
        <f t="shared" si="44"/>
        <v>110C</v>
      </c>
      <c r="C1527" s="96" t="s">
        <v>1815</v>
      </c>
      <c r="D1527" s="78" t="s">
        <v>155</v>
      </c>
      <c r="E1527" s="78">
        <v>0.1</v>
      </c>
      <c r="F1527" s="78" t="s">
        <v>1816</v>
      </c>
      <c r="G1527" s="78">
        <v>-32768</v>
      </c>
      <c r="H1527" s="78">
        <v>32767</v>
      </c>
      <c r="I1527" s="78" t="s">
        <v>1800</v>
      </c>
      <c r="J1527" s="96" t="s">
        <v>1817</v>
      </c>
      <c r="K1527" s="52" t="s">
        <v>61</v>
      </c>
    </row>
    <row r="1528" spans="2:11" hidden="1" outlineLevel="1">
      <c r="B1528" s="141" t="str">
        <f t="shared" si="44"/>
        <v>110D</v>
      </c>
      <c r="K1528" s="52" t="s">
        <v>61</v>
      </c>
    </row>
    <row r="1529" spans="2:11" hidden="1" outlineLevel="1">
      <c r="B1529" s="141" t="str">
        <f t="shared" si="44"/>
        <v>110E</v>
      </c>
      <c r="K1529" s="52" t="s">
        <v>61</v>
      </c>
    </row>
    <row r="1530" spans="2:11" hidden="1" outlineLevel="1">
      <c r="B1530" s="142" t="str">
        <f t="shared" si="44"/>
        <v>110F</v>
      </c>
      <c r="C1530" s="96"/>
      <c r="D1530" s="78"/>
      <c r="E1530" s="78"/>
      <c r="F1530" s="78"/>
      <c r="G1530" s="78"/>
      <c r="H1530" s="78"/>
      <c r="I1530" s="78"/>
      <c r="J1530" s="96"/>
      <c r="K1530" s="52" t="s">
        <v>61</v>
      </c>
    </row>
    <row r="1531" spans="2:11" ht="132" customHeight="1" outlineLevel="1">
      <c r="B1531" s="141" t="str">
        <f t="shared" si="44"/>
        <v>1110</v>
      </c>
      <c r="C1531" s="80" t="s">
        <v>1818</v>
      </c>
      <c r="D1531" s="52" t="s">
        <v>113</v>
      </c>
      <c r="G1531" s="52">
        <v>0</v>
      </c>
      <c r="H1531" s="52">
        <v>4</v>
      </c>
      <c r="I1531" s="52" t="s">
        <v>105</v>
      </c>
      <c r="J1531" s="80" t="s">
        <v>1819</v>
      </c>
      <c r="K1531" s="52" t="s">
        <v>61</v>
      </c>
    </row>
    <row r="1532" spans="2:11" ht="126" customHeight="1" outlineLevel="1">
      <c r="B1532" s="141" t="str">
        <f t="shared" si="44"/>
        <v>1111</v>
      </c>
      <c r="C1532" s="80" t="s">
        <v>1820</v>
      </c>
      <c r="D1532" s="52" t="s">
        <v>113</v>
      </c>
      <c r="G1532" s="52">
        <v>0</v>
      </c>
      <c r="H1532" s="52">
        <v>3</v>
      </c>
      <c r="I1532" s="52" t="s">
        <v>105</v>
      </c>
      <c r="J1532" s="80" t="s">
        <v>1821</v>
      </c>
      <c r="K1532" s="52" t="s">
        <v>61</v>
      </c>
    </row>
    <row r="1533" spans="2:11" ht="42.75" outlineLevel="1">
      <c r="B1533" s="141" t="str">
        <f t="shared" si="44"/>
        <v>1112</v>
      </c>
      <c r="C1533" s="80" t="s">
        <v>1822</v>
      </c>
      <c r="D1533" s="52" t="s">
        <v>113</v>
      </c>
      <c r="G1533" s="52">
        <v>0</v>
      </c>
      <c r="H1533" s="52">
        <v>1</v>
      </c>
      <c r="I1533" s="52" t="s">
        <v>105</v>
      </c>
      <c r="J1533" s="80" t="s">
        <v>1823</v>
      </c>
      <c r="K1533" s="52" t="s">
        <v>61</v>
      </c>
    </row>
    <row r="1534" spans="2:11" ht="28.5" outlineLevel="1">
      <c r="B1534" s="141" t="str">
        <f t="shared" si="44"/>
        <v>1113</v>
      </c>
      <c r="C1534" s="105" t="s">
        <v>1824</v>
      </c>
      <c r="D1534" s="52" t="s">
        <v>113</v>
      </c>
      <c r="E1534" s="67" t="s">
        <v>1825</v>
      </c>
      <c r="F1534" s="67" t="s">
        <v>1826</v>
      </c>
      <c r="G1534" s="67" t="s">
        <v>1827</v>
      </c>
      <c r="H1534" s="67" t="s">
        <v>1828</v>
      </c>
      <c r="I1534" s="62" t="s">
        <v>105</v>
      </c>
      <c r="J1534" s="80" t="s">
        <v>1829</v>
      </c>
      <c r="K1534" s="62" t="s">
        <v>61</v>
      </c>
    </row>
    <row r="1535" spans="2:11" ht="28.5" outlineLevel="1">
      <c r="B1535" s="141" t="str">
        <f t="shared" si="44"/>
        <v>1114</v>
      </c>
      <c r="C1535" s="105" t="s">
        <v>1830</v>
      </c>
      <c r="D1535" s="52" t="s">
        <v>113</v>
      </c>
      <c r="E1535" s="67" t="s">
        <v>1825</v>
      </c>
      <c r="F1535" s="67" t="s">
        <v>1826</v>
      </c>
      <c r="G1535" s="67" t="s">
        <v>1827</v>
      </c>
      <c r="H1535" s="67" t="s">
        <v>1828</v>
      </c>
      <c r="I1535" s="62" t="s">
        <v>105</v>
      </c>
      <c r="J1535" s="80" t="s">
        <v>1831</v>
      </c>
      <c r="K1535" s="62" t="s">
        <v>61</v>
      </c>
    </row>
    <row r="1536" spans="2:11" ht="28.5" outlineLevel="1">
      <c r="B1536" s="141" t="str">
        <f t="shared" si="44"/>
        <v>1115</v>
      </c>
      <c r="C1536" s="105" t="s">
        <v>1832</v>
      </c>
      <c r="D1536" s="52" t="s">
        <v>113</v>
      </c>
      <c r="E1536" s="67" t="s">
        <v>1825</v>
      </c>
      <c r="F1536" s="67" t="s">
        <v>1826</v>
      </c>
      <c r="G1536" s="67" t="s">
        <v>1827</v>
      </c>
      <c r="H1536" s="67" t="s">
        <v>1828</v>
      </c>
      <c r="I1536" s="62" t="s">
        <v>105</v>
      </c>
      <c r="J1536" s="80" t="s">
        <v>1833</v>
      </c>
      <c r="K1536" s="62" t="s">
        <v>61</v>
      </c>
    </row>
    <row r="1537" spans="1:11" ht="28.5" outlineLevel="1">
      <c r="B1537" s="141" t="str">
        <f t="shared" si="44"/>
        <v>1116</v>
      </c>
      <c r="C1537" s="105" t="s">
        <v>1834</v>
      </c>
      <c r="D1537" s="52" t="s">
        <v>113</v>
      </c>
      <c r="E1537" s="67" t="s">
        <v>1825</v>
      </c>
      <c r="F1537" s="67" t="s">
        <v>1826</v>
      </c>
      <c r="G1537" s="67" t="s">
        <v>1827</v>
      </c>
      <c r="H1537" s="67" t="s">
        <v>1828</v>
      </c>
      <c r="I1537" s="62" t="s">
        <v>105</v>
      </c>
      <c r="J1537" s="80" t="s">
        <v>1835</v>
      </c>
      <c r="K1537" s="62" t="s">
        <v>61</v>
      </c>
    </row>
    <row r="1538" spans="1:11" outlineLevel="1">
      <c r="B1538" s="141" t="str">
        <f t="shared" si="44"/>
        <v>1117</v>
      </c>
      <c r="C1538" s="174" t="s">
        <v>1836</v>
      </c>
      <c r="D1538" s="177" t="s">
        <v>188</v>
      </c>
      <c r="E1538" s="177">
        <v>1</v>
      </c>
      <c r="F1538" s="177" t="s">
        <v>41</v>
      </c>
      <c r="G1538" s="177">
        <v>1</v>
      </c>
      <c r="H1538" s="199">
        <v>4294967296</v>
      </c>
      <c r="I1538" s="177" t="s">
        <v>105</v>
      </c>
      <c r="J1538" s="174" t="s">
        <v>1837</v>
      </c>
      <c r="K1538" s="52" t="s">
        <v>61</v>
      </c>
    </row>
    <row r="1539" spans="1:11" hidden="1" outlineLevel="1">
      <c r="B1539" s="141" t="str">
        <f t="shared" si="44"/>
        <v>1118</v>
      </c>
      <c r="C1539" s="174"/>
      <c r="D1539" s="177"/>
      <c r="E1539" s="177"/>
      <c r="F1539" s="177"/>
      <c r="G1539" s="177"/>
      <c r="H1539" s="199"/>
      <c r="I1539" s="177"/>
      <c r="J1539" s="174"/>
      <c r="K1539" s="52" t="s">
        <v>61</v>
      </c>
    </row>
    <row r="1540" spans="1:11" outlineLevel="1">
      <c r="B1540" s="141" t="str">
        <f t="shared" si="44"/>
        <v>1119</v>
      </c>
      <c r="C1540" s="174" t="s">
        <v>1838</v>
      </c>
      <c r="D1540" s="177" t="s">
        <v>188</v>
      </c>
      <c r="E1540" s="177">
        <v>1</v>
      </c>
      <c r="F1540" s="177" t="s">
        <v>41</v>
      </c>
      <c r="G1540" s="177">
        <v>1</v>
      </c>
      <c r="H1540" s="199">
        <v>4294967296</v>
      </c>
      <c r="I1540" s="177" t="s">
        <v>105</v>
      </c>
      <c r="J1540" s="174" t="s">
        <v>1839</v>
      </c>
      <c r="K1540" s="52" t="s">
        <v>61</v>
      </c>
    </row>
    <row r="1541" spans="1:11" hidden="1" outlineLevel="1">
      <c r="B1541" s="141" t="str">
        <f t="shared" si="44"/>
        <v>111A</v>
      </c>
      <c r="C1541" s="174"/>
      <c r="D1541" s="177"/>
      <c r="E1541" s="177"/>
      <c r="F1541" s="177"/>
      <c r="G1541" s="177"/>
      <c r="H1541" s="199"/>
      <c r="I1541" s="177"/>
      <c r="J1541" s="174"/>
      <c r="K1541" s="52" t="s">
        <v>61</v>
      </c>
    </row>
    <row r="1542" spans="1:11" outlineLevel="1">
      <c r="B1542" s="141" t="str">
        <f t="shared" si="44"/>
        <v>111B</v>
      </c>
      <c r="C1542" s="80" t="s">
        <v>1840</v>
      </c>
      <c r="J1542" s="80" t="s">
        <v>1841</v>
      </c>
      <c r="K1542" s="52" t="s">
        <v>61</v>
      </c>
    </row>
    <row r="1543" spans="1:11" outlineLevel="1">
      <c r="B1543" s="141" t="str">
        <f t="shared" si="44"/>
        <v>111C</v>
      </c>
      <c r="C1543" s="80" t="s">
        <v>1842</v>
      </c>
      <c r="J1543" s="80" t="s">
        <v>1843</v>
      </c>
      <c r="K1543" s="52" t="s">
        <v>61</v>
      </c>
    </row>
    <row r="1544" spans="1:11" outlineLevel="1">
      <c r="B1544" s="141" t="str">
        <f t="shared" si="44"/>
        <v>111D</v>
      </c>
      <c r="C1544" s="80" t="s">
        <v>1844</v>
      </c>
      <c r="J1544" s="80" t="s">
        <v>1845</v>
      </c>
      <c r="K1544" s="52" t="s">
        <v>61</v>
      </c>
    </row>
    <row r="1545" spans="1:11" outlineLevel="1">
      <c r="B1545" s="141" t="str">
        <f t="shared" si="44"/>
        <v>111E</v>
      </c>
      <c r="C1545" s="80" t="s">
        <v>1846</v>
      </c>
      <c r="J1545" s="80" t="s">
        <v>1847</v>
      </c>
      <c r="K1545" s="52" t="s">
        <v>61</v>
      </c>
    </row>
    <row r="1546" spans="1:11" ht="299.25" outlineLevel="1">
      <c r="B1546" s="141" t="str">
        <f t="shared" si="44"/>
        <v>111F</v>
      </c>
      <c r="C1546" s="80" t="s">
        <v>1848</v>
      </c>
      <c r="D1546" s="52" t="s">
        <v>113</v>
      </c>
      <c r="G1546" s="52">
        <v>1</v>
      </c>
      <c r="H1546" s="52">
        <v>1</v>
      </c>
      <c r="I1546" s="52" t="s">
        <v>105</v>
      </c>
      <c r="J1546" s="80" t="s">
        <v>1849</v>
      </c>
      <c r="K1546" s="52" t="s">
        <v>61</v>
      </c>
    </row>
    <row r="1547" spans="1:11" ht="99.75" outlineLevel="1">
      <c r="A1547" s="241">
        <v>1120</v>
      </c>
      <c r="B1547" s="141" t="str">
        <f t="shared" si="44"/>
        <v>1120</v>
      </c>
      <c r="C1547" s="80" t="s">
        <v>1850</v>
      </c>
      <c r="D1547" s="52" t="s">
        <v>113</v>
      </c>
      <c r="G1547" s="52">
        <v>0</v>
      </c>
      <c r="H1547" s="52">
        <v>7</v>
      </c>
      <c r="I1547" s="52" t="s">
        <v>105</v>
      </c>
      <c r="J1547" s="80" t="s">
        <v>1851</v>
      </c>
      <c r="K1547" s="52" t="s">
        <v>61</v>
      </c>
    </row>
    <row r="1548" spans="1:11" ht="42.75" outlineLevel="1">
      <c r="A1548" s="52">
        <f>A1547+1</f>
        <v>1121</v>
      </c>
      <c r="B1548" s="141" t="str">
        <f t="shared" si="44"/>
        <v>1121</v>
      </c>
      <c r="C1548" s="80" t="s">
        <v>1852</v>
      </c>
      <c r="D1548" s="52" t="s">
        <v>113</v>
      </c>
      <c r="G1548" s="52">
        <v>0</v>
      </c>
      <c r="H1548" s="52">
        <v>1</v>
      </c>
      <c r="I1548" s="52" t="s">
        <v>105</v>
      </c>
      <c r="J1548" s="80" t="s">
        <v>1853</v>
      </c>
      <c r="K1548" s="52" t="s">
        <v>61</v>
      </c>
    </row>
    <row r="1549" spans="1:11" ht="28.5" outlineLevel="1">
      <c r="A1549" s="52">
        <f t="shared" ref="A1549:A1556" si="45">A1548+1</f>
        <v>1122</v>
      </c>
      <c r="B1549" s="141" t="str">
        <f t="shared" si="44"/>
        <v>1122</v>
      </c>
      <c r="C1549" s="105" t="s">
        <v>1854</v>
      </c>
      <c r="D1549" s="52" t="s">
        <v>113</v>
      </c>
      <c r="E1549" s="67" t="s">
        <v>1825</v>
      </c>
      <c r="F1549" s="67" t="s">
        <v>1826</v>
      </c>
      <c r="G1549" s="67" t="s">
        <v>1827</v>
      </c>
      <c r="H1549" s="67" t="s">
        <v>1828</v>
      </c>
      <c r="I1549" s="62" t="s">
        <v>105</v>
      </c>
      <c r="J1549" s="80" t="s">
        <v>1829</v>
      </c>
      <c r="K1549" s="52" t="s">
        <v>61</v>
      </c>
    </row>
    <row r="1550" spans="1:11" ht="28.5" outlineLevel="1">
      <c r="A1550" s="52">
        <f t="shared" si="45"/>
        <v>1123</v>
      </c>
      <c r="B1550" s="141" t="str">
        <f t="shared" si="44"/>
        <v>1123</v>
      </c>
      <c r="C1550" s="105" t="s">
        <v>1855</v>
      </c>
      <c r="D1550" s="52" t="s">
        <v>113</v>
      </c>
      <c r="E1550" s="67" t="s">
        <v>1825</v>
      </c>
      <c r="F1550" s="67" t="s">
        <v>1826</v>
      </c>
      <c r="G1550" s="67" t="s">
        <v>1827</v>
      </c>
      <c r="H1550" s="67" t="s">
        <v>1828</v>
      </c>
      <c r="I1550" s="62" t="s">
        <v>105</v>
      </c>
      <c r="J1550" s="80" t="s">
        <v>1831</v>
      </c>
      <c r="K1550" s="52" t="s">
        <v>61</v>
      </c>
    </row>
    <row r="1551" spans="1:11" ht="99.75" outlineLevel="1">
      <c r="A1551" s="52">
        <f t="shared" si="45"/>
        <v>1124</v>
      </c>
      <c r="B1551" s="141" t="str">
        <f t="shared" si="44"/>
        <v>1124</v>
      </c>
      <c r="C1551" s="80" t="s">
        <v>1856</v>
      </c>
      <c r="D1551" s="52" t="s">
        <v>113</v>
      </c>
      <c r="E1551" s="52">
        <v>1</v>
      </c>
      <c r="F1551" s="52" t="s">
        <v>640</v>
      </c>
      <c r="G1551" s="52">
        <v>30</v>
      </c>
      <c r="H1551" s="52">
        <v>100</v>
      </c>
      <c r="I1551" s="52" t="s">
        <v>105</v>
      </c>
      <c r="J1551" s="80" t="s">
        <v>1857</v>
      </c>
      <c r="K1551" s="52" t="s">
        <v>61</v>
      </c>
    </row>
    <row r="1552" spans="1:11" outlineLevel="1">
      <c r="A1552" s="52">
        <f t="shared" si="45"/>
        <v>1125</v>
      </c>
      <c r="B1552" s="141" t="str">
        <f t="shared" si="44"/>
        <v>1125</v>
      </c>
      <c r="C1552" s="174" t="s">
        <v>1858</v>
      </c>
      <c r="D1552" s="177" t="s">
        <v>188</v>
      </c>
      <c r="E1552" s="177">
        <v>1</v>
      </c>
      <c r="F1552" s="177" t="s">
        <v>41</v>
      </c>
      <c r="G1552" s="177">
        <v>1</v>
      </c>
      <c r="H1552" s="199">
        <v>4294967296</v>
      </c>
      <c r="I1552" s="177" t="s">
        <v>105</v>
      </c>
      <c r="J1552" s="174" t="s">
        <v>1859</v>
      </c>
      <c r="K1552" s="178" t="s">
        <v>61</v>
      </c>
    </row>
    <row r="1553" spans="1:11" outlineLevel="1">
      <c r="A1553" s="52">
        <f t="shared" si="45"/>
        <v>1126</v>
      </c>
      <c r="B1553" s="141" t="str">
        <f t="shared" si="44"/>
        <v>1126</v>
      </c>
      <c r="C1553" s="174"/>
      <c r="D1553" s="177"/>
      <c r="E1553" s="177"/>
      <c r="F1553" s="177"/>
      <c r="G1553" s="177"/>
      <c r="H1553" s="199"/>
      <c r="I1553" s="177"/>
      <c r="J1553" s="174"/>
      <c r="K1553" s="179"/>
    </row>
    <row r="1554" spans="1:11" ht="42.75" outlineLevel="1">
      <c r="A1554" s="52">
        <f t="shared" si="45"/>
        <v>1127</v>
      </c>
      <c r="B1554" s="141" t="str">
        <f t="shared" si="44"/>
        <v>1127</v>
      </c>
      <c r="C1554" s="105" t="s">
        <v>1860</v>
      </c>
      <c r="D1554" s="52" t="s">
        <v>113</v>
      </c>
      <c r="E1554" s="67" t="s">
        <v>1825</v>
      </c>
      <c r="F1554" s="67" t="s">
        <v>1861</v>
      </c>
      <c r="G1554" s="67" t="s">
        <v>1825</v>
      </c>
      <c r="H1554" s="67" t="s">
        <v>1862</v>
      </c>
      <c r="I1554" s="62" t="s">
        <v>105</v>
      </c>
      <c r="J1554" s="80" t="s">
        <v>1863</v>
      </c>
      <c r="K1554" s="52" t="s">
        <v>61</v>
      </c>
    </row>
    <row r="1555" spans="1:11" ht="28.5" outlineLevel="1">
      <c r="A1555" s="52">
        <f t="shared" si="45"/>
        <v>1128</v>
      </c>
      <c r="B1555" s="141" t="str">
        <f t="shared" si="44"/>
        <v>1128</v>
      </c>
      <c r="C1555" s="105" t="s">
        <v>1864</v>
      </c>
      <c r="D1555" s="52" t="s">
        <v>113</v>
      </c>
      <c r="E1555" s="67" t="s">
        <v>1825</v>
      </c>
      <c r="F1555" s="67" t="s">
        <v>1861</v>
      </c>
      <c r="G1555" s="67" t="s">
        <v>1825</v>
      </c>
      <c r="H1555" s="67" t="s">
        <v>1862</v>
      </c>
      <c r="I1555" s="62" t="s">
        <v>105</v>
      </c>
      <c r="J1555" s="80" t="s">
        <v>1865</v>
      </c>
      <c r="K1555" s="52" t="s">
        <v>61</v>
      </c>
    </row>
    <row r="1556" spans="1:11" ht="171" outlineLevel="1">
      <c r="A1556" s="52">
        <f t="shared" si="45"/>
        <v>1129</v>
      </c>
      <c r="B1556" s="141" t="str">
        <f t="shared" si="44"/>
        <v>1129</v>
      </c>
      <c r="C1556" s="80" t="s">
        <v>1866</v>
      </c>
      <c r="D1556" s="52" t="s">
        <v>113</v>
      </c>
      <c r="I1556" s="52" t="s">
        <v>105</v>
      </c>
      <c r="J1556" s="80" t="s">
        <v>1867</v>
      </c>
      <c r="K1556" s="52" t="s">
        <v>836</v>
      </c>
    </row>
    <row r="1557" spans="1:11" outlineLevel="1">
      <c r="B1557" s="141" t="str">
        <f t="shared" si="44"/>
        <v>112A</v>
      </c>
      <c r="C1557" s="80" t="s">
        <v>1868</v>
      </c>
      <c r="J1557" s="80" t="s">
        <v>1869</v>
      </c>
      <c r="K1557" s="52" t="s">
        <v>61</v>
      </c>
    </row>
    <row r="1558" spans="1:11" outlineLevel="1">
      <c r="B1558" s="141" t="str">
        <f t="shared" si="44"/>
        <v>112B</v>
      </c>
      <c r="C1558" s="80" t="s">
        <v>1870</v>
      </c>
      <c r="J1558" s="80" t="s">
        <v>1871</v>
      </c>
      <c r="K1558" s="52" t="s">
        <v>61</v>
      </c>
    </row>
    <row r="1559" spans="1:11" outlineLevel="1">
      <c r="B1559" s="141" t="str">
        <f t="shared" si="44"/>
        <v>112C</v>
      </c>
      <c r="C1559" s="80" t="s">
        <v>1872</v>
      </c>
      <c r="J1559" s="80" t="s">
        <v>1873</v>
      </c>
      <c r="K1559" s="52" t="s">
        <v>61</v>
      </c>
    </row>
    <row r="1560" spans="1:11" outlineLevel="1">
      <c r="B1560" s="141" t="str">
        <f t="shared" si="44"/>
        <v>112D</v>
      </c>
      <c r="C1560" s="80" t="s">
        <v>1874</v>
      </c>
      <c r="J1560" s="80" t="s">
        <v>1875</v>
      </c>
      <c r="K1560" s="52" t="s">
        <v>61</v>
      </c>
    </row>
    <row r="1561" spans="1:11" outlineLevel="1">
      <c r="B1561" s="141" t="str">
        <f t="shared" si="44"/>
        <v>112E</v>
      </c>
      <c r="C1561" s="80" t="s">
        <v>1876</v>
      </c>
      <c r="J1561" s="80" t="s">
        <v>1877</v>
      </c>
      <c r="K1561" s="52" t="s">
        <v>61</v>
      </c>
    </row>
    <row r="1562" spans="1:11" ht="299.25" outlineLevel="1">
      <c r="B1562" s="141" t="str">
        <f t="shared" si="44"/>
        <v>112F</v>
      </c>
      <c r="C1562" s="80" t="s">
        <v>1878</v>
      </c>
      <c r="D1562" s="52" t="s">
        <v>113</v>
      </c>
      <c r="G1562" s="52">
        <v>1</v>
      </c>
      <c r="H1562" s="52">
        <v>1</v>
      </c>
      <c r="I1562" s="52" t="s">
        <v>105</v>
      </c>
      <c r="J1562" s="80" t="s">
        <v>1879</v>
      </c>
      <c r="K1562" s="52" t="s">
        <v>61</v>
      </c>
    </row>
    <row r="1563" spans="1:11" outlineLevel="1">
      <c r="B1563" s="141" t="str">
        <f t="shared" si="44"/>
        <v>1130</v>
      </c>
      <c r="C1563" s="175" t="s">
        <v>1880</v>
      </c>
      <c r="D1563" s="178" t="s">
        <v>188</v>
      </c>
      <c r="E1563" s="178">
        <v>1</v>
      </c>
      <c r="F1563" s="178" t="s">
        <v>41</v>
      </c>
      <c r="G1563" s="178">
        <v>100</v>
      </c>
      <c r="H1563" s="178"/>
      <c r="I1563" s="178" t="s">
        <v>105</v>
      </c>
      <c r="J1563" s="175" t="s">
        <v>1881</v>
      </c>
      <c r="K1563" s="52" t="s">
        <v>61</v>
      </c>
    </row>
    <row r="1564" spans="1:11" hidden="1" outlineLevel="1">
      <c r="B1564" s="141" t="str">
        <f t="shared" si="44"/>
        <v>1131</v>
      </c>
      <c r="C1564" s="176"/>
      <c r="D1564" s="179"/>
      <c r="E1564" s="179"/>
      <c r="F1564" s="179"/>
      <c r="G1564" s="179"/>
      <c r="H1564" s="179"/>
      <c r="I1564" s="179"/>
      <c r="J1564" s="176"/>
      <c r="K1564" s="52" t="s">
        <v>61</v>
      </c>
    </row>
    <row r="1565" spans="1:11" outlineLevel="1">
      <c r="B1565" s="141" t="str">
        <f t="shared" si="44"/>
        <v>1132</v>
      </c>
      <c r="C1565" s="175" t="s">
        <v>1882</v>
      </c>
      <c r="D1565" s="178" t="s">
        <v>188</v>
      </c>
      <c r="E1565" s="178">
        <v>1</v>
      </c>
      <c r="F1565" s="178" t="s">
        <v>41</v>
      </c>
      <c r="G1565" s="178">
        <v>100</v>
      </c>
      <c r="H1565" s="178"/>
      <c r="I1565" s="178" t="s">
        <v>105</v>
      </c>
      <c r="J1565" s="175" t="s">
        <v>1883</v>
      </c>
      <c r="K1565" s="52" t="s">
        <v>61</v>
      </c>
    </row>
    <row r="1566" spans="1:11" hidden="1" outlineLevel="1">
      <c r="B1566" s="141" t="str">
        <f t="shared" si="44"/>
        <v>1133</v>
      </c>
      <c r="C1566" s="176"/>
      <c r="D1566" s="179"/>
      <c r="E1566" s="179"/>
      <c r="F1566" s="179"/>
      <c r="G1566" s="179"/>
      <c r="H1566" s="179"/>
      <c r="I1566" s="179"/>
      <c r="J1566" s="176"/>
      <c r="K1566" s="52" t="s">
        <v>61</v>
      </c>
    </row>
    <row r="1567" spans="1:11" hidden="1" outlineLevel="1">
      <c r="B1567" s="141" t="str">
        <f t="shared" si="44"/>
        <v>1134</v>
      </c>
    </row>
    <row r="1568" spans="1:11" hidden="1" outlineLevel="1">
      <c r="B1568" s="141" t="str">
        <f t="shared" si="44"/>
        <v>1135</v>
      </c>
    </row>
    <row r="1569" spans="2:11" hidden="1" outlineLevel="1">
      <c r="B1569" s="141" t="str">
        <f t="shared" si="44"/>
        <v>1136</v>
      </c>
    </row>
    <row r="1570" spans="2:11" hidden="1" outlineLevel="1">
      <c r="B1570" s="141" t="str">
        <f t="shared" si="44"/>
        <v>1137</v>
      </c>
    </row>
    <row r="1571" spans="2:11" hidden="1" outlineLevel="1">
      <c r="B1571" s="141" t="str">
        <f t="shared" si="44"/>
        <v>1138</v>
      </c>
    </row>
    <row r="1572" spans="2:11" hidden="1" outlineLevel="1">
      <c r="B1572" s="141" t="str">
        <f t="shared" si="44"/>
        <v>1139</v>
      </c>
    </row>
    <row r="1573" spans="2:11" hidden="1" outlineLevel="1">
      <c r="B1573" s="141" t="str">
        <f t="shared" si="44"/>
        <v>113A</v>
      </c>
    </row>
    <row r="1574" spans="2:11" hidden="1" outlineLevel="1">
      <c r="B1574" s="141" t="str">
        <f t="shared" si="44"/>
        <v>113B</v>
      </c>
    </row>
    <row r="1575" spans="2:11" hidden="1" outlineLevel="1">
      <c r="B1575" s="141" t="str">
        <f t="shared" si="44"/>
        <v>113C</v>
      </c>
    </row>
    <row r="1576" spans="2:11" hidden="1" outlineLevel="1">
      <c r="B1576" s="141" t="str">
        <f t="shared" si="44"/>
        <v>113D</v>
      </c>
    </row>
    <row r="1577" spans="2:11" hidden="1" outlineLevel="1">
      <c r="B1577" s="141" t="str">
        <f t="shared" si="44"/>
        <v>113E</v>
      </c>
    </row>
    <row r="1578" spans="2:11" hidden="1" outlineLevel="1">
      <c r="B1578" s="141" t="str">
        <f t="shared" si="44"/>
        <v>113F</v>
      </c>
    </row>
    <row r="1579" spans="2:11" outlineLevel="1">
      <c r="B1579" s="141" t="str">
        <f t="shared" si="44"/>
        <v>1140</v>
      </c>
      <c r="C1579" s="174" t="s">
        <v>1884</v>
      </c>
      <c r="D1579" s="177" t="s">
        <v>59</v>
      </c>
      <c r="E1579" s="177"/>
      <c r="F1579" s="177"/>
      <c r="G1579" s="177"/>
      <c r="H1579" s="177"/>
      <c r="I1579" s="177" t="s">
        <v>38</v>
      </c>
      <c r="J1579" s="174" t="s">
        <v>625</v>
      </c>
      <c r="K1579" s="178" t="s">
        <v>61</v>
      </c>
    </row>
    <row r="1580" spans="2:11" hidden="1" outlineLevel="1">
      <c r="B1580" s="141" t="str">
        <f t="shared" si="44"/>
        <v>1141</v>
      </c>
      <c r="C1580" s="174"/>
      <c r="D1580" s="177"/>
      <c r="E1580" s="177"/>
      <c r="F1580" s="177"/>
      <c r="G1580" s="177"/>
      <c r="H1580" s="177"/>
      <c r="I1580" s="177"/>
      <c r="J1580" s="174"/>
      <c r="K1580" s="217"/>
    </row>
    <row r="1581" spans="2:11" hidden="1" outlineLevel="1">
      <c r="B1581" s="141" t="str">
        <f t="shared" ref="B1581:B1644" si="46">DEC2HEX(4352+ROW()-ROW($B$1515),4)</f>
        <v>1142</v>
      </c>
      <c r="C1581" s="174"/>
      <c r="D1581" s="177"/>
      <c r="E1581" s="177"/>
      <c r="F1581" s="177"/>
      <c r="G1581" s="177"/>
      <c r="H1581" s="177"/>
      <c r="I1581" s="177"/>
      <c r="J1581" s="174"/>
      <c r="K1581" s="217"/>
    </row>
    <row r="1582" spans="2:11" ht="75" hidden="1" customHeight="1" outlineLevel="1">
      <c r="B1582" s="141" t="str">
        <f t="shared" si="46"/>
        <v>1143</v>
      </c>
      <c r="C1582" s="174"/>
      <c r="D1582" s="177"/>
      <c r="E1582" s="177"/>
      <c r="F1582" s="177"/>
      <c r="G1582" s="177"/>
      <c r="H1582" s="177"/>
      <c r="I1582" s="177"/>
      <c r="J1582" s="174"/>
      <c r="K1582" s="179"/>
    </row>
    <row r="1583" spans="2:11" ht="57" outlineLevel="1">
      <c r="B1583" s="142" t="str">
        <f t="shared" si="46"/>
        <v>1144</v>
      </c>
      <c r="C1583" s="93" t="s">
        <v>1885</v>
      </c>
      <c r="D1583" s="97" t="s">
        <v>113</v>
      </c>
      <c r="E1583" s="97"/>
      <c r="F1583" s="97"/>
      <c r="G1583" s="97">
        <v>0</v>
      </c>
      <c r="H1583" s="97">
        <v>2</v>
      </c>
      <c r="I1583" s="97" t="s">
        <v>105</v>
      </c>
      <c r="J1583" s="93" t="s">
        <v>1886</v>
      </c>
    </row>
    <row r="1584" spans="2:11" outlineLevel="1">
      <c r="B1584" s="142" t="str">
        <f t="shared" si="46"/>
        <v>1145</v>
      </c>
      <c r="C1584" s="93" t="s">
        <v>1887</v>
      </c>
      <c r="D1584" s="97" t="s">
        <v>113</v>
      </c>
      <c r="E1584" s="97">
        <v>0.01</v>
      </c>
      <c r="F1584" s="97" t="s">
        <v>336</v>
      </c>
      <c r="G1584" s="97">
        <v>0</v>
      </c>
      <c r="H1584" s="97">
        <v>65535</v>
      </c>
      <c r="I1584" s="97" t="s">
        <v>105</v>
      </c>
      <c r="J1584" s="93" t="s">
        <v>1888</v>
      </c>
    </row>
    <row r="1585" spans="2:10" outlineLevel="1">
      <c r="B1585" s="142" t="str">
        <f t="shared" si="46"/>
        <v>1146</v>
      </c>
      <c r="C1585" s="93" t="s">
        <v>1889</v>
      </c>
      <c r="D1585" s="97" t="s">
        <v>113</v>
      </c>
      <c r="E1585" s="97">
        <v>0.01</v>
      </c>
      <c r="F1585" s="97" t="s">
        <v>336</v>
      </c>
      <c r="G1585" s="97">
        <v>0</v>
      </c>
      <c r="H1585" s="97">
        <v>65535</v>
      </c>
      <c r="I1585" s="97" t="s">
        <v>105</v>
      </c>
      <c r="J1585" s="93" t="s">
        <v>1890</v>
      </c>
    </row>
    <row r="1586" spans="2:10" hidden="1" outlineLevel="1">
      <c r="B1586" s="141" t="str">
        <f t="shared" si="46"/>
        <v>1147</v>
      </c>
    </row>
    <row r="1587" spans="2:10" hidden="1" outlineLevel="1">
      <c r="B1587" s="141" t="str">
        <f t="shared" si="46"/>
        <v>1148</v>
      </c>
    </row>
    <row r="1588" spans="2:10" hidden="1" outlineLevel="1">
      <c r="B1588" s="141" t="str">
        <f t="shared" si="46"/>
        <v>1149</v>
      </c>
    </row>
    <row r="1589" spans="2:10" hidden="1" outlineLevel="1">
      <c r="B1589" s="141" t="str">
        <f t="shared" si="46"/>
        <v>114A</v>
      </c>
    </row>
    <row r="1590" spans="2:10" hidden="1" outlineLevel="1">
      <c r="B1590" s="141" t="str">
        <f t="shared" si="46"/>
        <v>114B</v>
      </c>
    </row>
    <row r="1591" spans="2:10" hidden="1" outlineLevel="1">
      <c r="B1591" s="141" t="str">
        <f t="shared" si="46"/>
        <v>114C</v>
      </c>
    </row>
    <row r="1592" spans="2:10" hidden="1" outlineLevel="1">
      <c r="B1592" s="141" t="str">
        <f t="shared" si="46"/>
        <v>114D</v>
      </c>
    </row>
    <row r="1593" spans="2:10" hidden="1" outlineLevel="1">
      <c r="B1593" s="141" t="str">
        <f t="shared" si="46"/>
        <v>114E</v>
      </c>
    </row>
    <row r="1594" spans="2:10" hidden="1" outlineLevel="1">
      <c r="B1594" s="141" t="str">
        <f t="shared" si="46"/>
        <v>114F</v>
      </c>
    </row>
    <row r="1595" spans="2:10" hidden="1" outlineLevel="1">
      <c r="B1595" s="141" t="str">
        <f t="shared" si="46"/>
        <v>1150</v>
      </c>
    </row>
    <row r="1596" spans="2:10" hidden="1" outlineLevel="1">
      <c r="B1596" s="141" t="str">
        <f t="shared" si="46"/>
        <v>1151</v>
      </c>
    </row>
    <row r="1597" spans="2:10" hidden="1" outlineLevel="1">
      <c r="B1597" s="141" t="str">
        <f t="shared" si="46"/>
        <v>1152</v>
      </c>
    </row>
    <row r="1598" spans="2:10" hidden="1" outlineLevel="1">
      <c r="B1598" s="141" t="str">
        <f t="shared" si="46"/>
        <v>1153</v>
      </c>
    </row>
    <row r="1599" spans="2:10" hidden="1" outlineLevel="1">
      <c r="B1599" s="141" t="str">
        <f t="shared" si="46"/>
        <v>1154</v>
      </c>
    </row>
    <row r="1600" spans="2:10" hidden="1" outlineLevel="1">
      <c r="B1600" s="141" t="str">
        <f t="shared" si="46"/>
        <v>1155</v>
      </c>
    </row>
    <row r="1601" spans="2:2" hidden="1" outlineLevel="1">
      <c r="B1601" s="141" t="str">
        <f t="shared" si="46"/>
        <v>1156</v>
      </c>
    </row>
    <row r="1602" spans="2:2" hidden="1" outlineLevel="1">
      <c r="B1602" s="141" t="str">
        <f t="shared" si="46"/>
        <v>1157</v>
      </c>
    </row>
    <row r="1603" spans="2:2" hidden="1" outlineLevel="1">
      <c r="B1603" s="141" t="str">
        <f t="shared" si="46"/>
        <v>1158</v>
      </c>
    </row>
    <row r="1604" spans="2:2" hidden="1" outlineLevel="1">
      <c r="B1604" s="141" t="str">
        <f t="shared" si="46"/>
        <v>1159</v>
      </c>
    </row>
    <row r="1605" spans="2:2" hidden="1" outlineLevel="1">
      <c r="B1605" s="141" t="str">
        <f t="shared" si="46"/>
        <v>115A</v>
      </c>
    </row>
    <row r="1606" spans="2:2" hidden="1" outlineLevel="1">
      <c r="B1606" s="141" t="str">
        <f t="shared" si="46"/>
        <v>115B</v>
      </c>
    </row>
    <row r="1607" spans="2:2" hidden="1" outlineLevel="1">
      <c r="B1607" s="141" t="str">
        <f t="shared" si="46"/>
        <v>115C</v>
      </c>
    </row>
    <row r="1608" spans="2:2" hidden="1" outlineLevel="1">
      <c r="B1608" s="141" t="str">
        <f t="shared" si="46"/>
        <v>115D</v>
      </c>
    </row>
    <row r="1609" spans="2:2" hidden="1" outlineLevel="1">
      <c r="B1609" s="141" t="str">
        <f t="shared" si="46"/>
        <v>115E</v>
      </c>
    </row>
    <row r="1610" spans="2:2" hidden="1" outlineLevel="1">
      <c r="B1610" s="141" t="str">
        <f t="shared" si="46"/>
        <v>115F</v>
      </c>
    </row>
    <row r="1611" spans="2:2" hidden="1" outlineLevel="1">
      <c r="B1611" s="141" t="str">
        <f t="shared" si="46"/>
        <v>1160</v>
      </c>
    </row>
    <row r="1612" spans="2:2" hidden="1" outlineLevel="1">
      <c r="B1612" s="141" t="str">
        <f t="shared" si="46"/>
        <v>1161</v>
      </c>
    </row>
    <row r="1613" spans="2:2" hidden="1" outlineLevel="1">
      <c r="B1613" s="141" t="str">
        <f t="shared" si="46"/>
        <v>1162</v>
      </c>
    </row>
    <row r="1614" spans="2:2" hidden="1" outlineLevel="1">
      <c r="B1614" s="141" t="str">
        <f t="shared" si="46"/>
        <v>1163</v>
      </c>
    </row>
    <row r="1615" spans="2:2" hidden="1" outlineLevel="1">
      <c r="B1615" s="141" t="str">
        <f t="shared" si="46"/>
        <v>1164</v>
      </c>
    </row>
    <row r="1616" spans="2:2" hidden="1" outlineLevel="1">
      <c r="B1616" s="141" t="str">
        <f t="shared" si="46"/>
        <v>1165</v>
      </c>
    </row>
    <row r="1617" spans="2:2" hidden="1" outlineLevel="1">
      <c r="B1617" s="141" t="str">
        <f t="shared" si="46"/>
        <v>1166</v>
      </c>
    </row>
    <row r="1618" spans="2:2" hidden="1" outlineLevel="1">
      <c r="B1618" s="141" t="str">
        <f t="shared" si="46"/>
        <v>1167</v>
      </c>
    </row>
    <row r="1619" spans="2:2" hidden="1" outlineLevel="1">
      <c r="B1619" s="141" t="str">
        <f t="shared" si="46"/>
        <v>1168</v>
      </c>
    </row>
    <row r="1620" spans="2:2" hidden="1" outlineLevel="1">
      <c r="B1620" s="141" t="str">
        <f t="shared" si="46"/>
        <v>1169</v>
      </c>
    </row>
    <row r="1621" spans="2:2" hidden="1" outlineLevel="1">
      <c r="B1621" s="141" t="str">
        <f t="shared" si="46"/>
        <v>116A</v>
      </c>
    </row>
    <row r="1622" spans="2:2" hidden="1" outlineLevel="1">
      <c r="B1622" s="141" t="str">
        <f t="shared" si="46"/>
        <v>116B</v>
      </c>
    </row>
    <row r="1623" spans="2:2" hidden="1" outlineLevel="1">
      <c r="B1623" s="141" t="str">
        <f t="shared" si="46"/>
        <v>116C</v>
      </c>
    </row>
    <row r="1624" spans="2:2" hidden="1" outlineLevel="1">
      <c r="B1624" s="141" t="str">
        <f t="shared" si="46"/>
        <v>116D</v>
      </c>
    </row>
    <row r="1625" spans="2:2" hidden="1" outlineLevel="1">
      <c r="B1625" s="141" t="str">
        <f t="shared" si="46"/>
        <v>116E</v>
      </c>
    </row>
    <row r="1626" spans="2:2" hidden="1" outlineLevel="1">
      <c r="B1626" s="141" t="str">
        <f t="shared" si="46"/>
        <v>116F</v>
      </c>
    </row>
    <row r="1627" spans="2:2" hidden="1" outlineLevel="1">
      <c r="B1627" s="141" t="str">
        <f t="shared" si="46"/>
        <v>1170</v>
      </c>
    </row>
    <row r="1628" spans="2:2" hidden="1" outlineLevel="1">
      <c r="B1628" s="141" t="str">
        <f t="shared" si="46"/>
        <v>1171</v>
      </c>
    </row>
    <row r="1629" spans="2:2" hidden="1" outlineLevel="1">
      <c r="B1629" s="141" t="str">
        <f t="shared" si="46"/>
        <v>1172</v>
      </c>
    </row>
    <row r="1630" spans="2:2" hidden="1" outlineLevel="1">
      <c r="B1630" s="141" t="str">
        <f t="shared" si="46"/>
        <v>1173</v>
      </c>
    </row>
    <row r="1631" spans="2:2" hidden="1" outlineLevel="1">
      <c r="B1631" s="141" t="str">
        <f t="shared" si="46"/>
        <v>1174</v>
      </c>
    </row>
    <row r="1632" spans="2:2" hidden="1" outlineLevel="1">
      <c r="B1632" s="141" t="str">
        <f t="shared" si="46"/>
        <v>1175</v>
      </c>
    </row>
    <row r="1633" spans="2:11" hidden="1" outlineLevel="1">
      <c r="B1633" s="141" t="str">
        <f t="shared" si="46"/>
        <v>1176</v>
      </c>
    </row>
    <row r="1634" spans="2:11" hidden="1" outlineLevel="1">
      <c r="B1634" s="141" t="str">
        <f t="shared" si="46"/>
        <v>1177</v>
      </c>
    </row>
    <row r="1635" spans="2:11" hidden="1" outlineLevel="1">
      <c r="B1635" s="141" t="str">
        <f t="shared" si="46"/>
        <v>1178</v>
      </c>
    </row>
    <row r="1636" spans="2:11" hidden="1" outlineLevel="1">
      <c r="B1636" s="141" t="str">
        <f t="shared" si="46"/>
        <v>1179</v>
      </c>
    </row>
    <row r="1637" spans="2:11" hidden="1" outlineLevel="1">
      <c r="B1637" s="141" t="str">
        <f t="shared" si="46"/>
        <v>117A</v>
      </c>
    </row>
    <row r="1638" spans="2:11" hidden="1" outlineLevel="1">
      <c r="B1638" s="141" t="str">
        <f t="shared" si="46"/>
        <v>117B</v>
      </c>
    </row>
    <row r="1639" spans="2:11" hidden="1" outlineLevel="1">
      <c r="B1639" s="141" t="str">
        <f t="shared" si="46"/>
        <v>117C</v>
      </c>
    </row>
    <row r="1640" spans="2:11" hidden="1" outlineLevel="1">
      <c r="B1640" s="141" t="str">
        <f t="shared" si="46"/>
        <v>117D</v>
      </c>
    </row>
    <row r="1641" spans="2:11" hidden="1" outlineLevel="1">
      <c r="B1641" s="141" t="str">
        <f t="shared" si="46"/>
        <v>117E</v>
      </c>
    </row>
    <row r="1642" spans="2:11" hidden="1" outlineLevel="1">
      <c r="B1642" s="141" t="str">
        <f t="shared" si="46"/>
        <v>117F</v>
      </c>
    </row>
    <row r="1643" spans="2:11" outlineLevel="1">
      <c r="B1643" s="141" t="str">
        <f t="shared" si="46"/>
        <v>1180</v>
      </c>
      <c r="C1643" s="174" t="s">
        <v>1891</v>
      </c>
      <c r="D1643" s="177" t="s">
        <v>59</v>
      </c>
      <c r="E1643" s="177"/>
      <c r="F1643" s="177"/>
      <c r="G1643" s="177"/>
      <c r="H1643" s="177"/>
      <c r="I1643" s="177" t="s">
        <v>38</v>
      </c>
      <c r="J1643" s="174" t="s">
        <v>625</v>
      </c>
      <c r="K1643" s="52" t="s">
        <v>61</v>
      </c>
    </row>
    <row r="1644" spans="2:11" hidden="1" outlineLevel="1">
      <c r="B1644" s="141" t="str">
        <f t="shared" si="46"/>
        <v>1181</v>
      </c>
      <c r="C1644" s="174"/>
      <c r="D1644" s="177"/>
      <c r="E1644" s="177"/>
      <c r="F1644" s="177"/>
      <c r="G1644" s="177"/>
      <c r="H1644" s="177"/>
      <c r="I1644" s="177"/>
      <c r="J1644" s="174"/>
      <c r="K1644" s="52" t="s">
        <v>61</v>
      </c>
    </row>
    <row r="1645" spans="2:11" hidden="1" outlineLevel="1">
      <c r="B1645" s="141" t="str">
        <f t="shared" ref="B1645:B1708" si="47">DEC2HEX(4352+ROW()-ROW($B$1515),4)</f>
        <v>1182</v>
      </c>
      <c r="C1645" s="174"/>
      <c r="D1645" s="177"/>
      <c r="E1645" s="177"/>
      <c r="F1645" s="177"/>
      <c r="G1645" s="177"/>
      <c r="H1645" s="177"/>
      <c r="I1645" s="177"/>
      <c r="J1645" s="174"/>
      <c r="K1645" s="52" t="s">
        <v>61</v>
      </c>
    </row>
    <row r="1646" spans="2:11" ht="81" hidden="1" customHeight="1" outlineLevel="1">
      <c r="B1646" s="141" t="str">
        <f t="shared" si="47"/>
        <v>1183</v>
      </c>
      <c r="C1646" s="174"/>
      <c r="D1646" s="177"/>
      <c r="E1646" s="177"/>
      <c r="F1646" s="177"/>
      <c r="G1646" s="177"/>
      <c r="H1646" s="177"/>
      <c r="I1646" s="177"/>
      <c r="J1646" s="174"/>
      <c r="K1646" s="52" t="s">
        <v>61</v>
      </c>
    </row>
    <row r="1647" spans="2:11" ht="128.25" outlineLevel="1">
      <c r="B1647" s="141" t="str">
        <f t="shared" si="47"/>
        <v>1184</v>
      </c>
      <c r="C1647" s="80" t="s">
        <v>1892</v>
      </c>
      <c r="D1647" s="52" t="s">
        <v>113</v>
      </c>
      <c r="E1647" s="52">
        <v>1</v>
      </c>
      <c r="F1647" s="52" t="s">
        <v>1185</v>
      </c>
      <c r="G1647" s="52">
        <v>0</v>
      </c>
      <c r="H1647" s="52">
        <v>65535</v>
      </c>
      <c r="I1647" s="52" t="s">
        <v>105</v>
      </c>
      <c r="J1647" s="80" t="s">
        <v>1893</v>
      </c>
      <c r="K1647" s="52" t="s">
        <v>61</v>
      </c>
    </row>
    <row r="1648" spans="2:11" ht="57" outlineLevel="1">
      <c r="B1648" s="141" t="str">
        <f t="shared" si="47"/>
        <v>1185</v>
      </c>
      <c r="C1648" s="80" t="s">
        <v>1894</v>
      </c>
      <c r="D1648" s="52" t="s">
        <v>113</v>
      </c>
      <c r="G1648" s="52">
        <v>0</v>
      </c>
      <c r="H1648" s="52">
        <v>1</v>
      </c>
      <c r="I1648" s="52" t="s">
        <v>105</v>
      </c>
      <c r="J1648" s="80" t="s">
        <v>1895</v>
      </c>
      <c r="K1648" s="52" t="s">
        <v>61</v>
      </c>
    </row>
    <row r="1649" spans="2:11" outlineLevel="1">
      <c r="B1649" s="141" t="str">
        <f t="shared" si="47"/>
        <v>1186</v>
      </c>
      <c r="C1649" s="80" t="s">
        <v>1896</v>
      </c>
      <c r="J1649" s="80" t="s">
        <v>1897</v>
      </c>
      <c r="K1649" s="52" t="s">
        <v>61</v>
      </c>
    </row>
    <row r="1650" spans="2:11" ht="21.75" customHeight="1" outlineLevel="1">
      <c r="B1650" s="141" t="str">
        <f t="shared" si="47"/>
        <v>1187</v>
      </c>
      <c r="C1650" s="174" t="s">
        <v>1898</v>
      </c>
      <c r="D1650" s="177" t="s">
        <v>1899</v>
      </c>
      <c r="E1650" s="177">
        <v>1</v>
      </c>
      <c r="F1650" s="177" t="s">
        <v>41</v>
      </c>
      <c r="G1650" s="177">
        <v>-2147483648</v>
      </c>
      <c r="H1650" s="199">
        <v>2147483647</v>
      </c>
      <c r="I1650" s="177" t="s">
        <v>105</v>
      </c>
      <c r="J1650" s="174" t="s">
        <v>1900</v>
      </c>
      <c r="K1650" s="52" t="s">
        <v>61</v>
      </c>
    </row>
    <row r="1651" spans="2:11" ht="90.95" hidden="1" customHeight="1" outlineLevel="1">
      <c r="B1651" s="141" t="str">
        <f t="shared" si="47"/>
        <v>1188</v>
      </c>
      <c r="C1651" s="174"/>
      <c r="D1651" s="177"/>
      <c r="E1651" s="177"/>
      <c r="F1651" s="177"/>
      <c r="G1651" s="177"/>
      <c r="H1651" s="199"/>
      <c r="I1651" s="177"/>
      <c r="J1651" s="174"/>
      <c r="K1651" s="52" t="s">
        <v>61</v>
      </c>
    </row>
    <row r="1652" spans="2:11" ht="23.25" customHeight="1" outlineLevel="1">
      <c r="B1652" s="141" t="str">
        <f t="shared" si="47"/>
        <v>1189</v>
      </c>
      <c r="C1652" s="174" t="s">
        <v>1901</v>
      </c>
      <c r="D1652" s="177" t="s">
        <v>1899</v>
      </c>
      <c r="E1652" s="177">
        <v>1</v>
      </c>
      <c r="F1652" s="177" t="s">
        <v>41</v>
      </c>
      <c r="G1652" s="177">
        <v>-2147483648</v>
      </c>
      <c r="H1652" s="199">
        <v>2147483647</v>
      </c>
      <c r="I1652" s="177" t="s">
        <v>105</v>
      </c>
      <c r="J1652" s="174" t="s">
        <v>1902</v>
      </c>
      <c r="K1652" s="52" t="s">
        <v>61</v>
      </c>
    </row>
    <row r="1653" spans="2:11" ht="39.950000000000003" hidden="1" customHeight="1" outlineLevel="1">
      <c r="B1653" s="141" t="str">
        <f t="shared" si="47"/>
        <v>118A</v>
      </c>
      <c r="C1653" s="174"/>
      <c r="D1653" s="177"/>
      <c r="E1653" s="177"/>
      <c r="F1653" s="177"/>
      <c r="G1653" s="177"/>
      <c r="H1653" s="199"/>
      <c r="I1653" s="177"/>
      <c r="J1653" s="174"/>
      <c r="K1653" s="52" t="s">
        <v>61</v>
      </c>
    </row>
    <row r="1654" spans="2:11" ht="24.75" customHeight="1" outlineLevel="1">
      <c r="B1654" s="141" t="str">
        <f t="shared" si="47"/>
        <v>118B</v>
      </c>
      <c r="C1654" s="174" t="s">
        <v>1903</v>
      </c>
      <c r="D1654" s="177" t="s">
        <v>1899</v>
      </c>
      <c r="E1654" s="177">
        <v>1</v>
      </c>
      <c r="F1654" s="177" t="s">
        <v>41</v>
      </c>
      <c r="G1654" s="177">
        <v>-2147483648</v>
      </c>
      <c r="H1654" s="199">
        <v>2147483647</v>
      </c>
      <c r="I1654" s="177" t="s">
        <v>105</v>
      </c>
      <c r="J1654" s="174" t="s">
        <v>1904</v>
      </c>
      <c r="K1654" s="52" t="s">
        <v>61</v>
      </c>
    </row>
    <row r="1655" spans="2:11" ht="48.95" hidden="1" customHeight="1" outlineLevel="1">
      <c r="B1655" s="141" t="str">
        <f t="shared" si="47"/>
        <v>118C</v>
      </c>
      <c r="C1655" s="174"/>
      <c r="D1655" s="177"/>
      <c r="E1655" s="177"/>
      <c r="F1655" s="177"/>
      <c r="G1655" s="177"/>
      <c r="H1655" s="199"/>
      <c r="I1655" s="177"/>
      <c r="J1655" s="174"/>
      <c r="K1655" s="52" t="s">
        <v>61</v>
      </c>
    </row>
    <row r="1656" spans="2:11" ht="22.5" customHeight="1" outlineLevel="1">
      <c r="B1656" s="141" t="str">
        <f t="shared" si="47"/>
        <v>118D</v>
      </c>
      <c r="C1656" s="174" t="s">
        <v>1905</v>
      </c>
      <c r="D1656" s="177" t="s">
        <v>1899</v>
      </c>
      <c r="E1656" s="177">
        <v>1</v>
      </c>
      <c r="F1656" s="177" t="s">
        <v>41</v>
      </c>
      <c r="G1656" s="177">
        <v>-2147483648</v>
      </c>
      <c r="H1656" s="199">
        <v>2147483647</v>
      </c>
      <c r="I1656" s="177" t="s">
        <v>105</v>
      </c>
      <c r="J1656" s="174" t="s">
        <v>1906</v>
      </c>
      <c r="K1656" s="52" t="s">
        <v>61</v>
      </c>
    </row>
    <row r="1657" spans="2:11" ht="75" hidden="1" customHeight="1" outlineLevel="1">
      <c r="B1657" s="141" t="str">
        <f t="shared" si="47"/>
        <v>118E</v>
      </c>
      <c r="C1657" s="174"/>
      <c r="D1657" s="177"/>
      <c r="E1657" s="177"/>
      <c r="F1657" s="177"/>
      <c r="G1657" s="177"/>
      <c r="H1657" s="199"/>
      <c r="I1657" s="177"/>
      <c r="J1657" s="174"/>
      <c r="K1657" s="52" t="s">
        <v>61</v>
      </c>
    </row>
    <row r="1658" spans="2:11" ht="21.75" customHeight="1" outlineLevel="1">
      <c r="B1658" s="141" t="str">
        <f t="shared" si="47"/>
        <v>118F</v>
      </c>
      <c r="C1658" s="174" t="s">
        <v>1907</v>
      </c>
      <c r="D1658" s="177" t="s">
        <v>1899</v>
      </c>
      <c r="E1658" s="177">
        <v>1</v>
      </c>
      <c r="F1658" s="177" t="s">
        <v>41</v>
      </c>
      <c r="G1658" s="177">
        <v>-2147483648</v>
      </c>
      <c r="H1658" s="199">
        <v>2147483647</v>
      </c>
      <c r="I1658" s="177" t="s">
        <v>105</v>
      </c>
      <c r="J1658" s="174" t="s">
        <v>1908</v>
      </c>
      <c r="K1658" s="52" t="s">
        <v>61</v>
      </c>
    </row>
    <row r="1659" spans="2:11" ht="84" hidden="1" customHeight="1" outlineLevel="1">
      <c r="B1659" s="141" t="str">
        <f t="shared" si="47"/>
        <v>1190</v>
      </c>
      <c r="C1659" s="174"/>
      <c r="D1659" s="177"/>
      <c r="E1659" s="177"/>
      <c r="F1659" s="177"/>
      <c r="G1659" s="177"/>
      <c r="H1659" s="199"/>
      <c r="I1659" s="177"/>
      <c r="J1659" s="174"/>
      <c r="K1659" s="52" t="s">
        <v>61</v>
      </c>
    </row>
    <row r="1660" spans="2:11" ht="30.75" customHeight="1" outlineLevel="1">
      <c r="B1660" s="141" t="str">
        <f t="shared" si="47"/>
        <v>1191</v>
      </c>
      <c r="C1660" s="174" t="s">
        <v>1909</v>
      </c>
      <c r="D1660" s="177" t="s">
        <v>1899</v>
      </c>
      <c r="E1660" s="177">
        <v>1</v>
      </c>
      <c r="F1660" s="177" t="s">
        <v>41</v>
      </c>
      <c r="G1660" s="177">
        <v>-2147483648</v>
      </c>
      <c r="H1660" s="199">
        <v>2147483647</v>
      </c>
      <c r="I1660" s="177" t="s">
        <v>105</v>
      </c>
      <c r="J1660" s="174" t="s">
        <v>1910</v>
      </c>
      <c r="K1660" s="52" t="s">
        <v>61</v>
      </c>
    </row>
    <row r="1661" spans="2:11" ht="105.95" hidden="1" customHeight="1" outlineLevel="1">
      <c r="B1661" s="141" t="str">
        <f t="shared" si="47"/>
        <v>1192</v>
      </c>
      <c r="C1661" s="174"/>
      <c r="D1661" s="177"/>
      <c r="E1661" s="177"/>
      <c r="F1661" s="177"/>
      <c r="G1661" s="177"/>
      <c r="H1661" s="199"/>
      <c r="I1661" s="177"/>
      <c r="J1661" s="174"/>
      <c r="K1661" s="52" t="s">
        <v>61</v>
      </c>
    </row>
    <row r="1662" spans="2:11" ht="36.75" customHeight="1" outlineLevel="1">
      <c r="B1662" s="141" t="str">
        <f t="shared" si="47"/>
        <v>1193</v>
      </c>
      <c r="C1662" s="174" t="s">
        <v>1911</v>
      </c>
      <c r="D1662" s="177" t="s">
        <v>1899</v>
      </c>
      <c r="E1662" s="177">
        <v>1</v>
      </c>
      <c r="F1662" s="177" t="s">
        <v>41</v>
      </c>
      <c r="G1662" s="177">
        <v>-2147483648</v>
      </c>
      <c r="H1662" s="199">
        <v>2147483647</v>
      </c>
      <c r="I1662" s="177" t="s">
        <v>105</v>
      </c>
      <c r="J1662" s="174" t="s">
        <v>1912</v>
      </c>
      <c r="K1662" s="52" t="s">
        <v>61</v>
      </c>
    </row>
    <row r="1663" spans="2:11" ht="113.1" hidden="1" customHeight="1" outlineLevel="1">
      <c r="B1663" s="141" t="str">
        <f t="shared" si="47"/>
        <v>1194</v>
      </c>
      <c r="C1663" s="174"/>
      <c r="D1663" s="177"/>
      <c r="E1663" s="177"/>
      <c r="F1663" s="177"/>
      <c r="G1663" s="177"/>
      <c r="H1663" s="199"/>
      <c r="I1663" s="177"/>
      <c r="J1663" s="174"/>
      <c r="K1663" s="52" t="s">
        <v>61</v>
      </c>
    </row>
    <row r="1664" spans="2:11" ht="36.75" customHeight="1" outlineLevel="1">
      <c r="B1664" s="141" t="str">
        <f t="shared" si="47"/>
        <v>1195</v>
      </c>
      <c r="C1664" s="174" t="s">
        <v>1913</v>
      </c>
      <c r="D1664" s="177" t="s">
        <v>1899</v>
      </c>
      <c r="E1664" s="177">
        <v>1</v>
      </c>
      <c r="F1664" s="177" t="s">
        <v>41</v>
      </c>
      <c r="G1664" s="177">
        <v>-2147483648</v>
      </c>
      <c r="H1664" s="199">
        <v>2147483647</v>
      </c>
      <c r="I1664" s="177" t="s">
        <v>105</v>
      </c>
      <c r="J1664" s="174" t="s">
        <v>1914</v>
      </c>
      <c r="K1664" s="52" t="s">
        <v>61</v>
      </c>
    </row>
    <row r="1665" spans="2:11" ht="114" hidden="1" customHeight="1" outlineLevel="1">
      <c r="B1665" s="141" t="str">
        <f t="shared" si="47"/>
        <v>1196</v>
      </c>
      <c r="C1665" s="174"/>
      <c r="D1665" s="177"/>
      <c r="E1665" s="177"/>
      <c r="F1665" s="177"/>
      <c r="G1665" s="177"/>
      <c r="H1665" s="199"/>
      <c r="I1665" s="177"/>
      <c r="J1665" s="174"/>
      <c r="K1665" s="52" t="s">
        <v>61</v>
      </c>
    </row>
    <row r="1666" spans="2:11" ht="33.75" customHeight="1" outlineLevel="1">
      <c r="B1666" s="141" t="str">
        <f t="shared" si="47"/>
        <v>1197</v>
      </c>
      <c r="C1666" s="174" t="s">
        <v>1915</v>
      </c>
      <c r="D1666" s="177" t="s">
        <v>1899</v>
      </c>
      <c r="E1666" s="177">
        <v>1</v>
      </c>
      <c r="F1666" s="177" t="s">
        <v>41</v>
      </c>
      <c r="G1666" s="177">
        <v>-2147483648</v>
      </c>
      <c r="H1666" s="199">
        <v>2147483647</v>
      </c>
      <c r="I1666" s="177" t="s">
        <v>105</v>
      </c>
      <c r="J1666" s="174" t="s">
        <v>1916</v>
      </c>
      <c r="K1666" s="52" t="s">
        <v>61</v>
      </c>
    </row>
    <row r="1667" spans="2:11" ht="102" hidden="1" customHeight="1" outlineLevel="1">
      <c r="B1667" s="141" t="str">
        <f t="shared" si="47"/>
        <v>1198</v>
      </c>
      <c r="C1667" s="174"/>
      <c r="D1667" s="177"/>
      <c r="E1667" s="177"/>
      <c r="F1667" s="177"/>
      <c r="G1667" s="177"/>
      <c r="H1667" s="199"/>
      <c r="I1667" s="177"/>
      <c r="J1667" s="174"/>
      <c r="K1667" s="52" t="s">
        <v>61</v>
      </c>
    </row>
    <row r="1668" spans="2:11" ht="28.5" customHeight="1" outlineLevel="1">
      <c r="B1668" s="141" t="str">
        <f t="shared" si="47"/>
        <v>1199</v>
      </c>
      <c r="C1668" s="174" t="s">
        <v>1917</v>
      </c>
      <c r="D1668" s="177" t="s">
        <v>1899</v>
      </c>
      <c r="E1668" s="177">
        <v>1</v>
      </c>
      <c r="F1668" s="177" t="s">
        <v>41</v>
      </c>
      <c r="G1668" s="177">
        <v>-2147483648</v>
      </c>
      <c r="H1668" s="199">
        <v>2147483647</v>
      </c>
      <c r="I1668" s="177" t="s">
        <v>105</v>
      </c>
      <c r="J1668" s="174" t="s">
        <v>1918</v>
      </c>
      <c r="K1668" s="52" t="s">
        <v>61</v>
      </c>
    </row>
    <row r="1669" spans="2:11" ht="105" hidden="1" customHeight="1" outlineLevel="1">
      <c r="B1669" s="141" t="str">
        <f t="shared" si="47"/>
        <v>119A</v>
      </c>
      <c r="C1669" s="174"/>
      <c r="D1669" s="177"/>
      <c r="E1669" s="177"/>
      <c r="F1669" s="177"/>
      <c r="G1669" s="177"/>
      <c r="H1669" s="199"/>
      <c r="I1669" s="177"/>
      <c r="J1669" s="174"/>
      <c r="K1669" s="52" t="s">
        <v>61</v>
      </c>
    </row>
    <row r="1670" spans="2:11" ht="27.75" customHeight="1" outlineLevel="1">
      <c r="B1670" s="141" t="str">
        <f t="shared" si="47"/>
        <v>119B</v>
      </c>
      <c r="C1670" s="174" t="s">
        <v>1919</v>
      </c>
      <c r="D1670" s="177" t="s">
        <v>1899</v>
      </c>
      <c r="E1670" s="177">
        <v>1</v>
      </c>
      <c r="F1670" s="177" t="s">
        <v>41</v>
      </c>
      <c r="G1670" s="177">
        <v>-2147483648</v>
      </c>
      <c r="H1670" s="199">
        <v>2147483647</v>
      </c>
      <c r="I1670" s="177" t="s">
        <v>105</v>
      </c>
      <c r="J1670" s="174" t="s">
        <v>1920</v>
      </c>
      <c r="K1670" s="52" t="s">
        <v>61</v>
      </c>
    </row>
    <row r="1671" spans="2:11" ht="114" hidden="1" customHeight="1" outlineLevel="1">
      <c r="B1671" s="141" t="str">
        <f t="shared" si="47"/>
        <v>119C</v>
      </c>
      <c r="C1671" s="174"/>
      <c r="D1671" s="177"/>
      <c r="E1671" s="177"/>
      <c r="F1671" s="177"/>
      <c r="G1671" s="177"/>
      <c r="H1671" s="199"/>
      <c r="I1671" s="177"/>
      <c r="J1671" s="174"/>
      <c r="K1671" s="52" t="s">
        <v>61</v>
      </c>
    </row>
    <row r="1672" spans="2:11" ht="36" customHeight="1" outlineLevel="1">
      <c r="B1672" s="141" t="str">
        <f t="shared" si="47"/>
        <v>119D</v>
      </c>
      <c r="C1672" s="174" t="s">
        <v>1921</v>
      </c>
      <c r="D1672" s="177" t="s">
        <v>1899</v>
      </c>
      <c r="E1672" s="177">
        <v>1</v>
      </c>
      <c r="F1672" s="177" t="s">
        <v>41</v>
      </c>
      <c r="G1672" s="177">
        <v>-2147483648</v>
      </c>
      <c r="H1672" s="199">
        <v>2147483647</v>
      </c>
      <c r="I1672" s="177" t="s">
        <v>105</v>
      </c>
      <c r="J1672" s="174" t="s">
        <v>1922</v>
      </c>
      <c r="K1672" s="52" t="s">
        <v>61</v>
      </c>
    </row>
    <row r="1673" spans="2:11" ht="108" hidden="1" customHeight="1" outlineLevel="1">
      <c r="B1673" s="141" t="str">
        <f t="shared" si="47"/>
        <v>119E</v>
      </c>
      <c r="C1673" s="174"/>
      <c r="D1673" s="177"/>
      <c r="E1673" s="177"/>
      <c r="F1673" s="177"/>
      <c r="G1673" s="177"/>
      <c r="H1673" s="199"/>
      <c r="I1673" s="177"/>
      <c r="J1673" s="174"/>
      <c r="K1673" s="52" t="s">
        <v>61</v>
      </c>
    </row>
    <row r="1674" spans="2:11" ht="37.5" customHeight="1" outlineLevel="1">
      <c r="B1674" s="141" t="str">
        <f t="shared" si="47"/>
        <v>119F</v>
      </c>
      <c r="C1674" s="174" t="s">
        <v>1923</v>
      </c>
      <c r="D1674" s="177" t="s">
        <v>1899</v>
      </c>
      <c r="E1674" s="177">
        <v>1</v>
      </c>
      <c r="F1674" s="177" t="s">
        <v>41</v>
      </c>
      <c r="G1674" s="177">
        <v>-2147483648</v>
      </c>
      <c r="H1674" s="199">
        <v>2147483647</v>
      </c>
      <c r="I1674" s="177" t="s">
        <v>105</v>
      </c>
      <c r="J1674" s="174" t="s">
        <v>1924</v>
      </c>
      <c r="K1674" s="52" t="s">
        <v>61</v>
      </c>
    </row>
    <row r="1675" spans="2:11" ht="110.1" hidden="1" customHeight="1" outlineLevel="1">
      <c r="B1675" s="141" t="str">
        <f t="shared" si="47"/>
        <v>11A0</v>
      </c>
      <c r="C1675" s="174"/>
      <c r="D1675" s="177"/>
      <c r="E1675" s="177"/>
      <c r="F1675" s="177"/>
      <c r="G1675" s="177"/>
      <c r="H1675" s="199"/>
      <c r="I1675" s="177"/>
      <c r="J1675" s="174"/>
      <c r="K1675" s="52" t="s">
        <v>61</v>
      </c>
    </row>
    <row r="1676" spans="2:11" ht="30" customHeight="1" outlineLevel="1">
      <c r="B1676" s="141" t="str">
        <f t="shared" si="47"/>
        <v>11A1</v>
      </c>
      <c r="C1676" s="174" t="s">
        <v>1925</v>
      </c>
      <c r="D1676" s="177" t="s">
        <v>1899</v>
      </c>
      <c r="E1676" s="177">
        <v>1</v>
      </c>
      <c r="F1676" s="177" t="s">
        <v>41</v>
      </c>
      <c r="G1676" s="177">
        <v>-2147483648</v>
      </c>
      <c r="H1676" s="199">
        <v>2147483647</v>
      </c>
      <c r="I1676" s="177" t="s">
        <v>105</v>
      </c>
      <c r="J1676" s="174" t="s">
        <v>1926</v>
      </c>
      <c r="K1676" s="52" t="s">
        <v>61</v>
      </c>
    </row>
    <row r="1677" spans="2:11" ht="107.1" hidden="1" customHeight="1" outlineLevel="1">
      <c r="B1677" s="141" t="str">
        <f t="shared" si="47"/>
        <v>11A2</v>
      </c>
      <c r="C1677" s="174"/>
      <c r="D1677" s="177"/>
      <c r="E1677" s="177"/>
      <c r="F1677" s="177"/>
      <c r="G1677" s="177"/>
      <c r="H1677" s="199"/>
      <c r="I1677" s="177"/>
      <c r="J1677" s="174"/>
      <c r="K1677" s="52" t="s">
        <v>61</v>
      </c>
    </row>
    <row r="1678" spans="2:11" ht="30.75" customHeight="1" outlineLevel="1">
      <c r="B1678" s="141" t="str">
        <f t="shared" si="47"/>
        <v>11A3</v>
      </c>
      <c r="C1678" s="174" t="s">
        <v>1927</v>
      </c>
      <c r="D1678" s="177" t="s">
        <v>1899</v>
      </c>
      <c r="E1678" s="177">
        <v>1</v>
      </c>
      <c r="F1678" s="177" t="s">
        <v>41</v>
      </c>
      <c r="G1678" s="177">
        <v>-2147483648</v>
      </c>
      <c r="H1678" s="199">
        <v>2147483647</v>
      </c>
      <c r="I1678" s="177" t="s">
        <v>105</v>
      </c>
      <c r="J1678" s="174" t="s">
        <v>1928</v>
      </c>
      <c r="K1678" s="52" t="s">
        <v>61</v>
      </c>
    </row>
    <row r="1679" spans="2:11" ht="107.1" hidden="1" customHeight="1" outlineLevel="1">
      <c r="B1679" s="141" t="str">
        <f t="shared" si="47"/>
        <v>11A4</v>
      </c>
      <c r="C1679" s="174"/>
      <c r="D1679" s="177"/>
      <c r="E1679" s="177"/>
      <c r="F1679" s="177"/>
      <c r="G1679" s="177"/>
      <c r="H1679" s="199"/>
      <c r="I1679" s="177"/>
      <c r="J1679" s="174"/>
      <c r="K1679" s="52" t="s">
        <v>61</v>
      </c>
    </row>
    <row r="1680" spans="2:11" ht="48" customHeight="1" outlineLevel="1">
      <c r="B1680" s="141" t="str">
        <f t="shared" si="47"/>
        <v>11A5</v>
      </c>
      <c r="C1680" s="174" t="s">
        <v>1929</v>
      </c>
      <c r="D1680" s="177" t="s">
        <v>188</v>
      </c>
      <c r="E1680" s="177">
        <v>1</v>
      </c>
      <c r="F1680" s="177" t="s">
        <v>1185</v>
      </c>
      <c r="G1680" s="177">
        <v>0</v>
      </c>
      <c r="H1680" s="199">
        <v>4294967296</v>
      </c>
      <c r="I1680" s="177" t="s">
        <v>105</v>
      </c>
      <c r="J1680" s="174" t="s">
        <v>1930</v>
      </c>
      <c r="K1680" s="52" t="s">
        <v>61</v>
      </c>
    </row>
    <row r="1681" spans="2:11" ht="116.1" hidden="1" customHeight="1" outlineLevel="1">
      <c r="B1681" s="141" t="str">
        <f t="shared" si="47"/>
        <v>11A6</v>
      </c>
      <c r="C1681" s="174"/>
      <c r="D1681" s="177"/>
      <c r="E1681" s="177"/>
      <c r="F1681" s="177"/>
      <c r="G1681" s="177"/>
      <c r="H1681" s="199"/>
      <c r="I1681" s="177"/>
      <c r="J1681" s="174"/>
      <c r="K1681" s="52" t="s">
        <v>61</v>
      </c>
    </row>
    <row r="1682" spans="2:11" outlineLevel="1">
      <c r="B1682" s="141" t="str">
        <f t="shared" si="47"/>
        <v>11A7</v>
      </c>
      <c r="C1682" s="174" t="s">
        <v>1931</v>
      </c>
      <c r="D1682" s="177" t="s">
        <v>188</v>
      </c>
      <c r="E1682" s="177">
        <v>1</v>
      </c>
      <c r="F1682" s="177" t="s">
        <v>1185</v>
      </c>
      <c r="G1682" s="177">
        <v>0</v>
      </c>
      <c r="H1682" s="199">
        <v>4294967296</v>
      </c>
      <c r="I1682" s="177" t="s">
        <v>105</v>
      </c>
      <c r="J1682" s="175" t="s">
        <v>1932</v>
      </c>
      <c r="K1682" s="52" t="s">
        <v>61</v>
      </c>
    </row>
    <row r="1683" spans="2:11" hidden="1" outlineLevel="1">
      <c r="B1683" s="141" t="str">
        <f t="shared" si="47"/>
        <v>11A8</v>
      </c>
      <c r="C1683" s="174"/>
      <c r="D1683" s="177"/>
      <c r="E1683" s="177"/>
      <c r="F1683" s="177"/>
      <c r="G1683" s="177"/>
      <c r="H1683" s="199"/>
      <c r="I1683" s="177"/>
      <c r="J1683" s="176"/>
      <c r="K1683" s="52" t="s">
        <v>61</v>
      </c>
    </row>
    <row r="1684" spans="2:11" ht="85.5" outlineLevel="1">
      <c r="B1684" s="141" t="str">
        <f t="shared" si="47"/>
        <v>11A9</v>
      </c>
      <c r="C1684" s="80" t="s">
        <v>1933</v>
      </c>
      <c r="D1684" s="52" t="s">
        <v>113</v>
      </c>
      <c r="G1684" s="52">
        <v>0</v>
      </c>
      <c r="H1684" s="52">
        <v>2</v>
      </c>
      <c r="I1684" s="52" t="s">
        <v>105</v>
      </c>
      <c r="J1684" s="80" t="s">
        <v>1934</v>
      </c>
      <c r="K1684" s="52" t="s">
        <v>61</v>
      </c>
    </row>
    <row r="1685" spans="2:11" hidden="1" outlineLevel="1">
      <c r="B1685" s="141" t="str">
        <f t="shared" si="47"/>
        <v>11AA</v>
      </c>
    </row>
    <row r="1686" spans="2:11" hidden="1" outlineLevel="1">
      <c r="B1686" s="141" t="str">
        <f t="shared" si="47"/>
        <v>11AB</v>
      </c>
    </row>
    <row r="1687" spans="2:11" hidden="1" outlineLevel="1">
      <c r="B1687" s="141" t="str">
        <f t="shared" si="47"/>
        <v>11AC</v>
      </c>
    </row>
    <row r="1688" spans="2:11" hidden="1" outlineLevel="1">
      <c r="B1688" s="141" t="str">
        <f t="shared" si="47"/>
        <v>11AD</v>
      </c>
    </row>
    <row r="1689" spans="2:11" hidden="1" outlineLevel="1">
      <c r="B1689" s="141" t="str">
        <f t="shared" si="47"/>
        <v>11AE</v>
      </c>
    </row>
    <row r="1690" spans="2:11" hidden="1" outlineLevel="1">
      <c r="B1690" s="141" t="str">
        <f t="shared" si="47"/>
        <v>11AF</v>
      </c>
    </row>
    <row r="1691" spans="2:11" hidden="1" outlineLevel="1">
      <c r="B1691" s="141" t="str">
        <f t="shared" si="47"/>
        <v>11B0</v>
      </c>
    </row>
    <row r="1692" spans="2:11" hidden="1" outlineLevel="1">
      <c r="B1692" s="141" t="str">
        <f t="shared" si="47"/>
        <v>11B1</v>
      </c>
    </row>
    <row r="1693" spans="2:11" hidden="1" outlineLevel="1">
      <c r="B1693" s="141" t="str">
        <f t="shared" si="47"/>
        <v>11B2</v>
      </c>
    </row>
    <row r="1694" spans="2:11" hidden="1" outlineLevel="1">
      <c r="B1694" s="141" t="str">
        <f t="shared" si="47"/>
        <v>11B3</v>
      </c>
    </row>
    <row r="1695" spans="2:11" hidden="1" outlineLevel="1">
      <c r="B1695" s="141" t="str">
        <f t="shared" si="47"/>
        <v>11B4</v>
      </c>
    </row>
    <row r="1696" spans="2:11" hidden="1" outlineLevel="1">
      <c r="B1696" s="141" t="str">
        <f t="shared" si="47"/>
        <v>11B5</v>
      </c>
    </row>
    <row r="1697" spans="2:11" hidden="1" outlineLevel="1">
      <c r="B1697" s="141" t="str">
        <f t="shared" si="47"/>
        <v>11B6</v>
      </c>
    </row>
    <row r="1698" spans="2:11" hidden="1" outlineLevel="1">
      <c r="B1698" s="141" t="str">
        <f t="shared" si="47"/>
        <v>11B7</v>
      </c>
    </row>
    <row r="1699" spans="2:11" hidden="1" outlineLevel="1">
      <c r="B1699" s="141" t="str">
        <f t="shared" si="47"/>
        <v>11B8</v>
      </c>
    </row>
    <row r="1700" spans="2:11" hidden="1" outlineLevel="1">
      <c r="B1700" s="141" t="str">
        <f t="shared" si="47"/>
        <v>11B9</v>
      </c>
    </row>
    <row r="1701" spans="2:11" hidden="1" outlineLevel="1">
      <c r="B1701" s="141" t="str">
        <f t="shared" si="47"/>
        <v>11BA</v>
      </c>
    </row>
    <row r="1702" spans="2:11" hidden="1" outlineLevel="1">
      <c r="B1702" s="141" t="str">
        <f t="shared" si="47"/>
        <v>11BB</v>
      </c>
    </row>
    <row r="1703" spans="2:11" hidden="1" outlineLevel="1">
      <c r="B1703" s="141" t="str">
        <f t="shared" si="47"/>
        <v>11BC</v>
      </c>
    </row>
    <row r="1704" spans="2:11" hidden="1" outlineLevel="1">
      <c r="B1704" s="141" t="str">
        <f t="shared" si="47"/>
        <v>11BD</v>
      </c>
    </row>
    <row r="1705" spans="2:11" hidden="1" outlineLevel="1">
      <c r="B1705" s="141" t="str">
        <f t="shared" si="47"/>
        <v>11BE</v>
      </c>
    </row>
    <row r="1706" spans="2:11" hidden="1" outlineLevel="1">
      <c r="B1706" s="141" t="str">
        <f t="shared" si="47"/>
        <v>11BF</v>
      </c>
    </row>
    <row r="1707" spans="2:11" outlineLevel="1">
      <c r="B1707" s="141" t="str">
        <f t="shared" si="47"/>
        <v>11C0</v>
      </c>
      <c r="C1707" s="174" t="s">
        <v>1935</v>
      </c>
      <c r="D1707" s="177" t="s">
        <v>59</v>
      </c>
      <c r="E1707" s="177"/>
      <c r="F1707" s="177"/>
      <c r="G1707" s="177"/>
      <c r="H1707" s="177"/>
      <c r="I1707" s="177" t="s">
        <v>38</v>
      </c>
      <c r="J1707" s="174" t="s">
        <v>625</v>
      </c>
      <c r="K1707" s="52" t="s">
        <v>61</v>
      </c>
    </row>
    <row r="1708" spans="2:11" hidden="1" outlineLevel="1">
      <c r="B1708" s="141" t="str">
        <f t="shared" si="47"/>
        <v>11C1</v>
      </c>
      <c r="C1708" s="174"/>
      <c r="D1708" s="177"/>
      <c r="E1708" s="177"/>
      <c r="F1708" s="177"/>
      <c r="G1708" s="177"/>
      <c r="H1708" s="177"/>
      <c r="I1708" s="177"/>
      <c r="J1708" s="174"/>
      <c r="K1708" s="52" t="s">
        <v>61</v>
      </c>
    </row>
    <row r="1709" spans="2:11" hidden="1" outlineLevel="1">
      <c r="B1709" s="141" t="str">
        <f t="shared" ref="B1709:B1712" si="48">DEC2HEX(4352+ROW()-ROW($B$1515),4)</f>
        <v>11C2</v>
      </c>
      <c r="C1709" s="174"/>
      <c r="D1709" s="177"/>
      <c r="E1709" s="177"/>
      <c r="F1709" s="177"/>
      <c r="G1709" s="177"/>
      <c r="H1709" s="177"/>
      <c r="I1709" s="177"/>
      <c r="J1709" s="174"/>
      <c r="K1709" s="52" t="s">
        <v>61</v>
      </c>
    </row>
    <row r="1710" spans="2:11" ht="74.099999999999994" hidden="1" customHeight="1" outlineLevel="1">
      <c r="B1710" s="141" t="str">
        <f t="shared" si="48"/>
        <v>11C3</v>
      </c>
      <c r="C1710" s="174"/>
      <c r="D1710" s="177"/>
      <c r="E1710" s="177"/>
      <c r="F1710" s="177"/>
      <c r="G1710" s="177"/>
      <c r="H1710" s="177"/>
      <c r="I1710" s="177"/>
      <c r="J1710" s="174"/>
      <c r="K1710" s="52" t="s">
        <v>61</v>
      </c>
    </row>
    <row r="1711" spans="2:11" hidden="1" outlineLevel="1">
      <c r="B1711" s="141" t="str">
        <f t="shared" si="48"/>
        <v>11C4</v>
      </c>
    </row>
    <row r="1712" spans="2:11" hidden="1" outlineLevel="1">
      <c r="B1712" s="141" t="str">
        <f t="shared" si="48"/>
        <v>11C5</v>
      </c>
    </row>
    <row r="1713" spans="2:2" hidden="1" outlineLevel="1">
      <c r="B1713" s="141"/>
    </row>
    <row r="1714" spans="2:2" hidden="1" outlineLevel="1">
      <c r="B1714" s="141"/>
    </row>
    <row r="1715" spans="2:2" hidden="1" outlineLevel="1">
      <c r="B1715" s="141"/>
    </row>
    <row r="1716" spans="2:2" hidden="1" outlineLevel="1">
      <c r="B1716" s="141"/>
    </row>
    <row r="1717" spans="2:2" hidden="1" outlineLevel="1">
      <c r="B1717" s="141"/>
    </row>
    <row r="1718" spans="2:2" hidden="1" outlineLevel="1">
      <c r="B1718" s="141"/>
    </row>
    <row r="1719" spans="2:2" hidden="1" outlineLevel="1">
      <c r="B1719" s="141"/>
    </row>
    <row r="1720" spans="2:2" hidden="1" outlineLevel="1">
      <c r="B1720" s="141"/>
    </row>
    <row r="1721" spans="2:2" hidden="1" outlineLevel="1">
      <c r="B1721" s="141"/>
    </row>
    <row r="1722" spans="2:2" hidden="1" outlineLevel="1">
      <c r="B1722" s="141"/>
    </row>
    <row r="1723" spans="2:2" hidden="1" outlineLevel="1">
      <c r="B1723" s="141"/>
    </row>
    <row r="1724" spans="2:2" hidden="1" outlineLevel="1">
      <c r="B1724" s="141"/>
    </row>
    <row r="1725" spans="2:2" hidden="1" outlineLevel="1">
      <c r="B1725" s="141"/>
    </row>
    <row r="1726" spans="2:2" hidden="1" outlineLevel="1">
      <c r="B1726" s="141"/>
    </row>
    <row r="1727" spans="2:2" hidden="1" outlineLevel="1">
      <c r="B1727" s="141"/>
    </row>
    <row r="1728" spans="2:2" hidden="1" outlineLevel="1">
      <c r="B1728" s="141"/>
    </row>
    <row r="1729" spans="1:11" hidden="1" outlineLevel="1">
      <c r="B1729" s="141"/>
    </row>
    <row r="1730" spans="1:11" hidden="1" outlineLevel="1">
      <c r="B1730" s="141"/>
    </row>
    <row r="1731" spans="1:11" hidden="1" outlineLevel="1">
      <c r="B1731" s="141"/>
    </row>
    <row r="1732" spans="1:11" hidden="1" outlineLevel="1">
      <c r="B1732" s="141"/>
    </row>
    <row r="1733" spans="1:11" hidden="1" outlineLevel="1">
      <c r="B1733" s="141"/>
    </row>
    <row r="1734" spans="1:11" hidden="1" outlineLevel="1"/>
    <row r="1735" spans="1:11" hidden="1" outlineLevel="1"/>
    <row r="1736" spans="1:11" hidden="1" outlineLevel="1"/>
    <row r="1737" spans="1:11" hidden="1" outlineLevel="1"/>
    <row r="1738" spans="1:11" hidden="1" outlineLevel="1"/>
    <row r="1739" spans="1:11" hidden="1" outlineLevel="1"/>
    <row r="1740" spans="1:11" hidden="1" outlineLevel="1"/>
    <row r="1741" spans="1:11" hidden="1" outlineLevel="1"/>
    <row r="1742" spans="1:11" hidden="1"/>
    <row r="1743" spans="1:11" hidden="1">
      <c r="A1743" s="193" t="s">
        <v>1936</v>
      </c>
      <c r="B1743" s="194"/>
      <c r="C1743" s="194"/>
      <c r="D1743" s="194"/>
      <c r="E1743" s="194"/>
      <c r="F1743" s="194"/>
      <c r="G1743" s="194"/>
      <c r="H1743" s="194"/>
      <c r="I1743" s="194"/>
      <c r="J1743" s="194"/>
      <c r="K1743" s="194"/>
    </row>
    <row r="1744" spans="1:11" outlineLevel="1">
      <c r="B1744" s="79" t="str">
        <f>DEC2HEX(4864+ROW()-ROW($B$1744),4)</f>
        <v>1300</v>
      </c>
      <c r="C1744" s="174" t="s">
        <v>1937</v>
      </c>
      <c r="D1744" s="177" t="s">
        <v>59</v>
      </c>
      <c r="E1744" s="177"/>
      <c r="F1744" s="177"/>
      <c r="G1744" s="177"/>
      <c r="H1744" s="177"/>
      <c r="I1744" s="177" t="s">
        <v>38</v>
      </c>
      <c r="J1744" s="174" t="s">
        <v>625</v>
      </c>
    </row>
    <row r="1745" spans="2:10" hidden="1" outlineLevel="1">
      <c r="B1745" s="79" t="str">
        <f t="shared" ref="B1745:B1795" si="49">DEC2HEX(4864+ROW()-ROW($B$1744),4)</f>
        <v>1301</v>
      </c>
      <c r="C1745" s="174"/>
      <c r="D1745" s="177"/>
      <c r="E1745" s="177"/>
      <c r="F1745" s="177"/>
      <c r="G1745" s="177"/>
      <c r="H1745" s="177"/>
      <c r="I1745" s="177"/>
      <c r="J1745" s="174"/>
    </row>
    <row r="1746" spans="2:10" hidden="1" outlineLevel="1">
      <c r="B1746" s="79" t="str">
        <f t="shared" si="49"/>
        <v>1302</v>
      </c>
      <c r="C1746" s="174"/>
      <c r="D1746" s="177"/>
      <c r="E1746" s="177"/>
      <c r="F1746" s="177"/>
      <c r="G1746" s="177"/>
      <c r="H1746" s="177"/>
      <c r="I1746" s="177"/>
      <c r="J1746" s="174"/>
    </row>
    <row r="1747" spans="2:10" ht="54.95" hidden="1" customHeight="1" outlineLevel="1">
      <c r="B1747" s="79" t="str">
        <f t="shared" si="49"/>
        <v>1303</v>
      </c>
      <c r="C1747" s="174"/>
      <c r="D1747" s="177"/>
      <c r="E1747" s="177"/>
      <c r="F1747" s="177"/>
      <c r="G1747" s="177"/>
      <c r="H1747" s="177"/>
      <c r="I1747" s="177"/>
      <c r="J1747" s="174"/>
    </row>
    <row r="1748" spans="2:10" ht="42.75" outlineLevel="1">
      <c r="B1748" s="79" t="str">
        <f t="shared" si="49"/>
        <v>1304</v>
      </c>
      <c r="C1748" s="93" t="s">
        <v>1938</v>
      </c>
      <c r="D1748" s="52" t="s">
        <v>113</v>
      </c>
      <c r="E1748" s="52">
        <v>0.1</v>
      </c>
      <c r="F1748" s="52" t="s">
        <v>44</v>
      </c>
      <c r="I1748" s="52" t="s">
        <v>38</v>
      </c>
      <c r="J1748" s="93" t="s">
        <v>1939</v>
      </c>
    </row>
    <row r="1749" spans="2:10" ht="42.95" customHeight="1" outlineLevel="1">
      <c r="B1749" s="79" t="str">
        <f t="shared" si="49"/>
        <v>1305</v>
      </c>
      <c r="C1749" s="93" t="s">
        <v>1940</v>
      </c>
      <c r="D1749" s="52" t="s">
        <v>113</v>
      </c>
      <c r="E1749" s="52">
        <v>1</v>
      </c>
      <c r="F1749" s="52" t="s">
        <v>1217</v>
      </c>
      <c r="I1749" s="52" t="s">
        <v>38</v>
      </c>
      <c r="J1749" s="93" t="s">
        <v>1941</v>
      </c>
    </row>
    <row r="1750" spans="2:10" ht="42.75" outlineLevel="1">
      <c r="B1750" s="79" t="str">
        <f t="shared" si="49"/>
        <v>1306</v>
      </c>
      <c r="C1750" s="93" t="s">
        <v>1942</v>
      </c>
      <c r="D1750" s="52" t="s">
        <v>113</v>
      </c>
      <c r="E1750" s="52">
        <v>0.1</v>
      </c>
      <c r="F1750" s="52" t="s">
        <v>44</v>
      </c>
      <c r="I1750" s="52" t="s">
        <v>38</v>
      </c>
      <c r="J1750" s="93" t="s">
        <v>1943</v>
      </c>
    </row>
    <row r="1751" spans="2:10" ht="42.75" outlineLevel="1">
      <c r="B1751" s="79" t="str">
        <f t="shared" si="49"/>
        <v>1307</v>
      </c>
      <c r="C1751" s="93" t="s">
        <v>1944</v>
      </c>
      <c r="D1751" s="52" t="s">
        <v>113</v>
      </c>
      <c r="E1751" s="52">
        <v>1</v>
      </c>
      <c r="F1751" s="52" t="s">
        <v>1217</v>
      </c>
      <c r="I1751" s="52" t="s">
        <v>38</v>
      </c>
      <c r="J1751" s="93" t="s">
        <v>1945</v>
      </c>
    </row>
    <row r="1752" spans="2:10" ht="42.75" outlineLevel="1">
      <c r="B1752" s="79" t="str">
        <f t="shared" si="49"/>
        <v>1308</v>
      </c>
      <c r="C1752" s="93" t="s">
        <v>1946</v>
      </c>
      <c r="D1752" s="52" t="s">
        <v>113</v>
      </c>
      <c r="E1752" s="52">
        <v>0.1</v>
      </c>
      <c r="F1752" s="52" t="s">
        <v>44</v>
      </c>
      <c r="I1752" s="52" t="s">
        <v>38</v>
      </c>
      <c r="J1752" s="93" t="s">
        <v>1947</v>
      </c>
    </row>
    <row r="1753" spans="2:10" ht="42.75" outlineLevel="1">
      <c r="B1753" s="79" t="str">
        <f t="shared" si="49"/>
        <v>1309</v>
      </c>
      <c r="C1753" s="93" t="s">
        <v>1948</v>
      </c>
      <c r="D1753" s="52" t="s">
        <v>113</v>
      </c>
      <c r="E1753" s="52">
        <v>1</v>
      </c>
      <c r="F1753" s="52" t="s">
        <v>1217</v>
      </c>
      <c r="I1753" s="52" t="s">
        <v>38</v>
      </c>
      <c r="J1753" s="93" t="s">
        <v>1949</v>
      </c>
    </row>
    <row r="1754" spans="2:10" ht="42.75" outlineLevel="1">
      <c r="B1754" s="79" t="str">
        <f t="shared" si="49"/>
        <v>130A</v>
      </c>
      <c r="C1754" s="93" t="s">
        <v>1950</v>
      </c>
      <c r="D1754" s="52" t="s">
        <v>113</v>
      </c>
      <c r="E1754" s="52">
        <v>0.1</v>
      </c>
      <c r="F1754" s="52" t="s">
        <v>44</v>
      </c>
      <c r="I1754" s="52" t="s">
        <v>38</v>
      </c>
      <c r="J1754" s="93" t="s">
        <v>1951</v>
      </c>
    </row>
    <row r="1755" spans="2:10" ht="42.75" outlineLevel="1">
      <c r="B1755" s="79" t="str">
        <f t="shared" si="49"/>
        <v>130B</v>
      </c>
      <c r="C1755" s="93" t="s">
        <v>1952</v>
      </c>
      <c r="D1755" s="52" t="s">
        <v>113</v>
      </c>
      <c r="E1755" s="52">
        <v>1</v>
      </c>
      <c r="F1755" s="52" t="s">
        <v>1217</v>
      </c>
      <c r="I1755" s="52" t="s">
        <v>38</v>
      </c>
      <c r="J1755" s="93" t="s">
        <v>1953</v>
      </c>
    </row>
    <row r="1756" spans="2:10" ht="42.75" outlineLevel="1">
      <c r="B1756" s="79" t="str">
        <f t="shared" si="49"/>
        <v>130C</v>
      </c>
      <c r="C1756" s="93" t="s">
        <v>1954</v>
      </c>
      <c r="D1756" s="52" t="s">
        <v>113</v>
      </c>
      <c r="E1756" s="52">
        <v>0.1</v>
      </c>
      <c r="F1756" s="52" t="s">
        <v>44</v>
      </c>
      <c r="I1756" s="52" t="s">
        <v>38</v>
      </c>
      <c r="J1756" s="93" t="s">
        <v>1955</v>
      </c>
    </row>
    <row r="1757" spans="2:10" ht="42.75" outlineLevel="1">
      <c r="B1757" s="79" t="str">
        <f t="shared" si="49"/>
        <v>130D</v>
      </c>
      <c r="C1757" s="93" t="s">
        <v>1956</v>
      </c>
      <c r="D1757" s="52" t="s">
        <v>113</v>
      </c>
      <c r="E1757" s="52">
        <v>1</v>
      </c>
      <c r="F1757" s="52" t="s">
        <v>1217</v>
      </c>
      <c r="I1757" s="52" t="s">
        <v>38</v>
      </c>
      <c r="J1757" s="93" t="s">
        <v>1957</v>
      </c>
    </row>
    <row r="1758" spans="2:10" ht="42.75" outlineLevel="1">
      <c r="B1758" s="79" t="str">
        <f t="shared" si="49"/>
        <v>130E</v>
      </c>
      <c r="C1758" s="93" t="s">
        <v>1958</v>
      </c>
      <c r="D1758" s="52" t="s">
        <v>113</v>
      </c>
      <c r="E1758" s="52">
        <v>0.1</v>
      </c>
      <c r="F1758" s="52" t="s">
        <v>44</v>
      </c>
      <c r="I1758" s="52" t="s">
        <v>38</v>
      </c>
      <c r="J1758" s="93" t="s">
        <v>1959</v>
      </c>
    </row>
    <row r="1759" spans="2:10" ht="42.75" outlineLevel="1">
      <c r="B1759" s="79" t="str">
        <f t="shared" si="49"/>
        <v>130F</v>
      </c>
      <c r="C1759" s="93" t="s">
        <v>1960</v>
      </c>
      <c r="D1759" s="52" t="s">
        <v>113</v>
      </c>
      <c r="E1759" s="52">
        <v>1</v>
      </c>
      <c r="F1759" s="52" t="s">
        <v>1217</v>
      </c>
      <c r="I1759" s="52" t="s">
        <v>38</v>
      </c>
      <c r="J1759" s="93" t="s">
        <v>1961</v>
      </c>
    </row>
    <row r="1760" spans="2:10" ht="42.75" outlineLevel="1">
      <c r="B1760" s="79" t="str">
        <f t="shared" si="49"/>
        <v>1310</v>
      </c>
      <c r="C1760" s="93" t="s">
        <v>1962</v>
      </c>
      <c r="D1760" s="52" t="s">
        <v>113</v>
      </c>
      <c r="E1760" s="52">
        <v>0.1</v>
      </c>
      <c r="F1760" s="52" t="s">
        <v>44</v>
      </c>
      <c r="I1760" s="52" t="s">
        <v>38</v>
      </c>
      <c r="J1760" s="93" t="s">
        <v>1963</v>
      </c>
    </row>
    <row r="1761" spans="2:10" ht="42.75" outlineLevel="1">
      <c r="B1761" s="79" t="str">
        <f t="shared" si="49"/>
        <v>1311</v>
      </c>
      <c r="C1761" s="93" t="s">
        <v>1964</v>
      </c>
      <c r="D1761" s="52" t="s">
        <v>113</v>
      </c>
      <c r="E1761" s="52">
        <v>1</v>
      </c>
      <c r="F1761" s="52" t="s">
        <v>1217</v>
      </c>
      <c r="I1761" s="52" t="s">
        <v>38</v>
      </c>
      <c r="J1761" s="93" t="s">
        <v>1965</v>
      </c>
    </row>
    <row r="1762" spans="2:10" ht="42.75" outlineLevel="1">
      <c r="B1762" s="79" t="str">
        <f t="shared" si="49"/>
        <v>1312</v>
      </c>
      <c r="C1762" s="93" t="s">
        <v>1966</v>
      </c>
      <c r="D1762" s="52" t="s">
        <v>113</v>
      </c>
      <c r="E1762" s="52">
        <v>0.1</v>
      </c>
      <c r="F1762" s="52" t="s">
        <v>44</v>
      </c>
      <c r="I1762" s="52" t="s">
        <v>38</v>
      </c>
      <c r="J1762" s="93" t="s">
        <v>1967</v>
      </c>
    </row>
    <row r="1763" spans="2:10" ht="42.75" outlineLevel="1">
      <c r="B1763" s="79" t="str">
        <f t="shared" si="49"/>
        <v>1313</v>
      </c>
      <c r="C1763" s="93" t="s">
        <v>1968</v>
      </c>
      <c r="D1763" s="52" t="s">
        <v>113</v>
      </c>
      <c r="E1763" s="52">
        <v>1</v>
      </c>
      <c r="F1763" s="52" t="s">
        <v>1217</v>
      </c>
      <c r="I1763" s="52" t="s">
        <v>38</v>
      </c>
      <c r="J1763" s="93" t="s">
        <v>1969</v>
      </c>
    </row>
    <row r="1764" spans="2:10" ht="42.75" outlineLevel="1">
      <c r="B1764" s="79" t="str">
        <f t="shared" si="49"/>
        <v>1314</v>
      </c>
      <c r="C1764" s="93" t="s">
        <v>1970</v>
      </c>
      <c r="D1764" s="52" t="s">
        <v>113</v>
      </c>
      <c r="E1764" s="52">
        <v>0.01</v>
      </c>
      <c r="F1764" s="52" t="s">
        <v>333</v>
      </c>
      <c r="I1764" s="52" t="s">
        <v>38</v>
      </c>
      <c r="J1764" s="93" t="s">
        <v>1971</v>
      </c>
    </row>
    <row r="1765" spans="2:10" ht="42.75" outlineLevel="1">
      <c r="B1765" s="79" t="str">
        <f t="shared" si="49"/>
        <v>1315</v>
      </c>
      <c r="C1765" s="93" t="s">
        <v>1972</v>
      </c>
      <c r="D1765" s="52" t="s">
        <v>113</v>
      </c>
      <c r="E1765" s="52">
        <v>1</v>
      </c>
      <c r="F1765" s="52" t="s">
        <v>1217</v>
      </c>
      <c r="I1765" s="52" t="s">
        <v>38</v>
      </c>
      <c r="J1765" s="93" t="s">
        <v>1973</v>
      </c>
    </row>
    <row r="1766" spans="2:10" ht="42.75" outlineLevel="1">
      <c r="B1766" s="79" t="str">
        <f t="shared" si="49"/>
        <v>1316</v>
      </c>
      <c r="C1766" s="93" t="s">
        <v>1974</v>
      </c>
      <c r="D1766" s="52" t="s">
        <v>113</v>
      </c>
      <c r="E1766" s="52">
        <v>0.01</v>
      </c>
      <c r="F1766" s="52" t="s">
        <v>333</v>
      </c>
      <c r="I1766" s="52" t="s">
        <v>38</v>
      </c>
      <c r="J1766" s="93" t="s">
        <v>1975</v>
      </c>
    </row>
    <row r="1767" spans="2:10" ht="42.75" outlineLevel="1">
      <c r="B1767" s="79" t="str">
        <f t="shared" si="49"/>
        <v>1317</v>
      </c>
      <c r="C1767" s="93" t="s">
        <v>1976</v>
      </c>
      <c r="D1767" s="52" t="s">
        <v>113</v>
      </c>
      <c r="E1767" s="52">
        <v>1</v>
      </c>
      <c r="F1767" s="52" t="s">
        <v>1217</v>
      </c>
      <c r="I1767" s="52" t="s">
        <v>38</v>
      </c>
      <c r="J1767" s="93" t="s">
        <v>1977</v>
      </c>
    </row>
    <row r="1768" spans="2:10" ht="42.75" outlineLevel="1">
      <c r="B1768" s="79" t="str">
        <f t="shared" si="49"/>
        <v>1318</v>
      </c>
      <c r="C1768" s="93" t="s">
        <v>1978</v>
      </c>
      <c r="D1768" s="52" t="s">
        <v>113</v>
      </c>
      <c r="E1768" s="52">
        <v>0.01</v>
      </c>
      <c r="F1768" s="52" t="s">
        <v>333</v>
      </c>
      <c r="I1768" s="52" t="s">
        <v>38</v>
      </c>
      <c r="J1768" s="93" t="s">
        <v>1979</v>
      </c>
    </row>
    <row r="1769" spans="2:10" ht="42.75" outlineLevel="1">
      <c r="B1769" s="79" t="str">
        <f t="shared" si="49"/>
        <v>1319</v>
      </c>
      <c r="C1769" s="93" t="s">
        <v>1980</v>
      </c>
      <c r="D1769" s="52" t="s">
        <v>113</v>
      </c>
      <c r="E1769" s="52">
        <v>1</v>
      </c>
      <c r="F1769" s="52" t="s">
        <v>1217</v>
      </c>
      <c r="I1769" s="52" t="s">
        <v>38</v>
      </c>
      <c r="J1769" s="93" t="s">
        <v>1981</v>
      </c>
    </row>
    <row r="1770" spans="2:10" ht="42.75" outlineLevel="1">
      <c r="B1770" s="79" t="str">
        <f t="shared" si="49"/>
        <v>131A</v>
      </c>
      <c r="C1770" s="93" t="s">
        <v>1982</v>
      </c>
      <c r="D1770" s="52" t="s">
        <v>113</v>
      </c>
      <c r="E1770" s="52">
        <v>0.01</v>
      </c>
      <c r="F1770" s="52" t="s">
        <v>333</v>
      </c>
      <c r="I1770" s="52" t="s">
        <v>38</v>
      </c>
      <c r="J1770" s="93" t="s">
        <v>1983</v>
      </c>
    </row>
    <row r="1771" spans="2:10" ht="42.75" outlineLevel="1">
      <c r="B1771" s="79" t="str">
        <f t="shared" si="49"/>
        <v>131B</v>
      </c>
      <c r="C1771" s="93" t="s">
        <v>1984</v>
      </c>
      <c r="D1771" s="52" t="s">
        <v>113</v>
      </c>
      <c r="E1771" s="52">
        <v>1</v>
      </c>
      <c r="F1771" s="52" t="s">
        <v>1217</v>
      </c>
      <c r="I1771" s="52" t="s">
        <v>38</v>
      </c>
      <c r="J1771" s="93" t="s">
        <v>1985</v>
      </c>
    </row>
    <row r="1772" spans="2:10" ht="42.75" outlineLevel="1">
      <c r="B1772" s="79" t="str">
        <f t="shared" si="49"/>
        <v>131C</v>
      </c>
      <c r="C1772" s="93" t="s">
        <v>1986</v>
      </c>
      <c r="D1772" s="52" t="s">
        <v>113</v>
      </c>
      <c r="E1772" s="52">
        <v>0.01</v>
      </c>
      <c r="F1772" s="52" t="s">
        <v>333</v>
      </c>
      <c r="I1772" s="52" t="s">
        <v>38</v>
      </c>
      <c r="J1772" s="93" t="s">
        <v>1987</v>
      </c>
    </row>
    <row r="1773" spans="2:10" ht="42.75" outlineLevel="1">
      <c r="B1773" s="79" t="str">
        <f t="shared" si="49"/>
        <v>131D</v>
      </c>
      <c r="C1773" s="93" t="s">
        <v>1988</v>
      </c>
      <c r="D1773" s="52" t="s">
        <v>113</v>
      </c>
      <c r="E1773" s="52">
        <v>1</v>
      </c>
      <c r="F1773" s="52" t="s">
        <v>1217</v>
      </c>
      <c r="I1773" s="52" t="s">
        <v>38</v>
      </c>
      <c r="J1773" s="93" t="s">
        <v>1989</v>
      </c>
    </row>
    <row r="1774" spans="2:10" ht="42.75" outlineLevel="1">
      <c r="B1774" s="79" t="str">
        <f t="shared" si="49"/>
        <v>131E</v>
      </c>
      <c r="C1774" s="93" t="s">
        <v>1990</v>
      </c>
      <c r="D1774" s="52" t="s">
        <v>113</v>
      </c>
      <c r="E1774" s="52">
        <v>0.01</v>
      </c>
      <c r="F1774" s="52" t="s">
        <v>333</v>
      </c>
      <c r="I1774" s="52" t="s">
        <v>38</v>
      </c>
      <c r="J1774" s="93" t="s">
        <v>1991</v>
      </c>
    </row>
    <row r="1775" spans="2:10" ht="42.75" outlineLevel="1">
      <c r="B1775" s="79" t="str">
        <f t="shared" si="49"/>
        <v>131F</v>
      </c>
      <c r="C1775" s="93" t="s">
        <v>1992</v>
      </c>
      <c r="D1775" s="52" t="s">
        <v>113</v>
      </c>
      <c r="E1775" s="52">
        <v>1</v>
      </c>
      <c r="F1775" s="52" t="s">
        <v>1217</v>
      </c>
      <c r="I1775" s="52" t="s">
        <v>38</v>
      </c>
      <c r="J1775" s="93" t="s">
        <v>1993</v>
      </c>
    </row>
    <row r="1776" spans="2:10" ht="42.75" outlineLevel="1">
      <c r="B1776" s="79" t="str">
        <f t="shared" si="49"/>
        <v>1320</v>
      </c>
      <c r="C1776" s="93" t="s">
        <v>1994</v>
      </c>
      <c r="D1776" s="52" t="s">
        <v>113</v>
      </c>
      <c r="E1776" s="52">
        <v>0.01</v>
      </c>
      <c r="F1776" s="52" t="s">
        <v>333</v>
      </c>
      <c r="I1776" s="52" t="s">
        <v>38</v>
      </c>
      <c r="J1776" s="93" t="s">
        <v>1995</v>
      </c>
    </row>
    <row r="1777" spans="2:10" ht="42.75" outlineLevel="1">
      <c r="B1777" s="79" t="str">
        <f t="shared" si="49"/>
        <v>1321</v>
      </c>
      <c r="C1777" s="93" t="s">
        <v>1996</v>
      </c>
      <c r="D1777" s="52" t="s">
        <v>113</v>
      </c>
      <c r="E1777" s="52">
        <v>1</v>
      </c>
      <c r="F1777" s="52" t="s">
        <v>1217</v>
      </c>
      <c r="I1777" s="52" t="s">
        <v>38</v>
      </c>
      <c r="J1777" s="93" t="s">
        <v>1997</v>
      </c>
    </row>
    <row r="1778" spans="2:10" ht="42.75" outlineLevel="1">
      <c r="B1778" s="79" t="str">
        <f t="shared" si="49"/>
        <v>1322</v>
      </c>
      <c r="C1778" s="93" t="s">
        <v>1998</v>
      </c>
      <c r="D1778" s="52" t="s">
        <v>113</v>
      </c>
      <c r="E1778" s="52">
        <v>0.01</v>
      </c>
      <c r="F1778" s="52" t="s">
        <v>333</v>
      </c>
      <c r="I1778" s="52" t="s">
        <v>38</v>
      </c>
      <c r="J1778" s="93" t="s">
        <v>1999</v>
      </c>
    </row>
    <row r="1779" spans="2:10" ht="42.75" outlineLevel="1">
      <c r="B1779" s="79" t="str">
        <f t="shared" si="49"/>
        <v>1323</v>
      </c>
      <c r="C1779" s="93" t="s">
        <v>2000</v>
      </c>
      <c r="D1779" s="52" t="s">
        <v>113</v>
      </c>
      <c r="E1779" s="52">
        <v>1</v>
      </c>
      <c r="F1779" s="52" t="s">
        <v>1217</v>
      </c>
      <c r="I1779" s="52" t="s">
        <v>38</v>
      </c>
      <c r="J1779" s="93" t="s">
        <v>2001</v>
      </c>
    </row>
    <row r="1780" spans="2:10" outlineLevel="1">
      <c r="B1780" s="79" t="str">
        <f t="shared" si="49"/>
        <v>1324</v>
      </c>
      <c r="C1780" s="93" t="s">
        <v>2002</v>
      </c>
      <c r="J1780" s="102" t="s">
        <v>2003</v>
      </c>
    </row>
    <row r="1781" spans="2:10" outlineLevel="1">
      <c r="B1781" s="79" t="str">
        <f t="shared" si="49"/>
        <v>1325</v>
      </c>
      <c r="C1781" s="93" t="s">
        <v>2004</v>
      </c>
      <c r="J1781" s="102" t="s">
        <v>2005</v>
      </c>
    </row>
    <row r="1782" spans="2:10" outlineLevel="1">
      <c r="B1782" s="79" t="str">
        <f t="shared" si="49"/>
        <v>1326</v>
      </c>
      <c r="C1782" s="93" t="s">
        <v>2006</v>
      </c>
      <c r="J1782" s="102" t="s">
        <v>2007</v>
      </c>
    </row>
    <row r="1783" spans="2:10" outlineLevel="1">
      <c r="B1783" s="79" t="str">
        <f t="shared" si="49"/>
        <v>1327</v>
      </c>
      <c r="C1783" s="93" t="s">
        <v>2008</v>
      </c>
      <c r="J1783" s="102" t="s">
        <v>2009</v>
      </c>
    </row>
    <row r="1784" spans="2:10" outlineLevel="1">
      <c r="B1784" s="79" t="str">
        <f t="shared" si="49"/>
        <v>1328</v>
      </c>
      <c r="C1784" s="93" t="s">
        <v>2010</v>
      </c>
      <c r="J1784" s="102" t="s">
        <v>2011</v>
      </c>
    </row>
    <row r="1785" spans="2:10" outlineLevel="1">
      <c r="B1785" s="79" t="str">
        <f t="shared" si="49"/>
        <v>1329</v>
      </c>
      <c r="C1785" s="93" t="s">
        <v>2012</v>
      </c>
      <c r="J1785" s="102" t="s">
        <v>2013</v>
      </c>
    </row>
    <row r="1786" spans="2:10" outlineLevel="1">
      <c r="B1786" s="79" t="str">
        <f t="shared" si="49"/>
        <v>132A</v>
      </c>
      <c r="C1786" s="93" t="s">
        <v>2014</v>
      </c>
      <c r="J1786" s="102" t="s">
        <v>2015</v>
      </c>
    </row>
    <row r="1787" spans="2:10" outlineLevel="1">
      <c r="B1787" s="79" t="str">
        <f t="shared" si="49"/>
        <v>132B</v>
      </c>
      <c r="C1787" s="93" t="s">
        <v>2016</v>
      </c>
      <c r="J1787" s="102" t="s">
        <v>2017</v>
      </c>
    </row>
    <row r="1788" spans="2:10" outlineLevel="1">
      <c r="B1788" s="79" t="str">
        <f t="shared" si="49"/>
        <v>132C</v>
      </c>
      <c r="C1788" s="93" t="s">
        <v>2018</v>
      </c>
      <c r="J1788" s="102" t="s">
        <v>2019</v>
      </c>
    </row>
    <row r="1789" spans="2:10" outlineLevel="1">
      <c r="B1789" s="79" t="str">
        <f t="shared" si="49"/>
        <v>132D</v>
      </c>
      <c r="C1789" s="93" t="s">
        <v>2020</v>
      </c>
      <c r="J1789" s="102" t="s">
        <v>2021</v>
      </c>
    </row>
    <row r="1790" spans="2:10" outlineLevel="1">
      <c r="B1790" s="79" t="str">
        <f t="shared" si="49"/>
        <v>132E</v>
      </c>
      <c r="C1790" s="93" t="s">
        <v>2022</v>
      </c>
      <c r="J1790" s="102" t="s">
        <v>2023</v>
      </c>
    </row>
    <row r="1791" spans="2:10" outlineLevel="1">
      <c r="B1791" s="79" t="str">
        <f t="shared" si="49"/>
        <v>132F</v>
      </c>
      <c r="C1791" s="93" t="s">
        <v>2024</v>
      </c>
      <c r="J1791" s="102" t="s">
        <v>2025</v>
      </c>
    </row>
    <row r="1792" spans="2:10" outlineLevel="1">
      <c r="B1792" s="79" t="str">
        <f t="shared" si="49"/>
        <v>1330</v>
      </c>
      <c r="C1792" s="93" t="s">
        <v>2026</v>
      </c>
      <c r="J1792" s="102" t="s">
        <v>2027</v>
      </c>
    </row>
    <row r="1793" spans="2:10" outlineLevel="1">
      <c r="B1793" s="79" t="str">
        <f t="shared" si="49"/>
        <v>1331</v>
      </c>
      <c r="C1793" s="93" t="s">
        <v>2028</v>
      </c>
      <c r="J1793" s="102" t="s">
        <v>2029</v>
      </c>
    </row>
    <row r="1794" spans="2:10" outlineLevel="1">
      <c r="B1794" s="79" t="str">
        <f t="shared" si="49"/>
        <v>1332</v>
      </c>
      <c r="C1794" s="93" t="s">
        <v>2030</v>
      </c>
      <c r="J1794" s="102" t="s">
        <v>2031</v>
      </c>
    </row>
    <row r="1795" spans="2:10" outlineLevel="1">
      <c r="B1795" s="79" t="str">
        <f t="shared" si="49"/>
        <v>1333</v>
      </c>
      <c r="C1795" s="93" t="s">
        <v>2032</v>
      </c>
      <c r="J1795" s="102" t="s">
        <v>2033</v>
      </c>
    </row>
    <row r="1796" spans="2:10" hidden="1" outlineLevel="1">
      <c r="C1796" s="96"/>
    </row>
    <row r="1797" spans="2:10" outlineLevel="1">
      <c r="B1797" s="79" t="str">
        <f>DEC2HEX(4928+ROW()-ROW($B$1797),4)</f>
        <v>1340</v>
      </c>
      <c r="C1797" s="174" t="s">
        <v>2034</v>
      </c>
      <c r="D1797" s="177" t="s">
        <v>59</v>
      </c>
      <c r="E1797" s="177"/>
      <c r="F1797" s="177"/>
      <c r="G1797" s="177"/>
      <c r="H1797" s="177"/>
      <c r="I1797" s="177" t="s">
        <v>38</v>
      </c>
      <c r="J1797" s="174" t="s">
        <v>625</v>
      </c>
    </row>
    <row r="1798" spans="2:10" hidden="1" outlineLevel="1">
      <c r="B1798" s="79" t="str">
        <f t="shared" ref="B1798:B1865" si="50">DEC2HEX(4928+ROW()-ROW($B$1797),4)</f>
        <v>1341</v>
      </c>
      <c r="C1798" s="174"/>
      <c r="D1798" s="177"/>
      <c r="E1798" s="177"/>
      <c r="F1798" s="177"/>
      <c r="G1798" s="177"/>
      <c r="H1798" s="177"/>
      <c r="I1798" s="177"/>
      <c r="J1798" s="174"/>
    </row>
    <row r="1799" spans="2:10" hidden="1" outlineLevel="1">
      <c r="B1799" s="79" t="str">
        <f t="shared" si="50"/>
        <v>1342</v>
      </c>
      <c r="C1799" s="174"/>
      <c r="D1799" s="177"/>
      <c r="E1799" s="177"/>
      <c r="F1799" s="177"/>
      <c r="G1799" s="177"/>
      <c r="H1799" s="177"/>
      <c r="I1799" s="177"/>
      <c r="J1799" s="174"/>
    </row>
    <row r="1800" spans="2:10" ht="78.95" hidden="1" customHeight="1" outlineLevel="1">
      <c r="B1800" s="79" t="str">
        <f t="shared" si="50"/>
        <v>1343</v>
      </c>
      <c r="C1800" s="174"/>
      <c r="D1800" s="177"/>
      <c r="E1800" s="177"/>
      <c r="F1800" s="177"/>
      <c r="G1800" s="177"/>
      <c r="H1800" s="177"/>
      <c r="I1800" s="177"/>
      <c r="J1800" s="174"/>
    </row>
    <row r="1801" spans="2:10" outlineLevel="1">
      <c r="B1801" s="79" t="str">
        <f t="shared" si="50"/>
        <v>1344</v>
      </c>
      <c r="C1801" s="93" t="s">
        <v>2035</v>
      </c>
      <c r="D1801" s="97" t="s">
        <v>113</v>
      </c>
      <c r="E1801" s="97">
        <v>0.1</v>
      </c>
      <c r="F1801" s="97" t="s">
        <v>44</v>
      </c>
      <c r="G1801" s="97"/>
      <c r="H1801" s="97"/>
      <c r="I1801" s="97" t="s">
        <v>38</v>
      </c>
      <c r="J1801" s="102" t="s">
        <v>2036</v>
      </c>
    </row>
    <row r="1802" spans="2:10" outlineLevel="1">
      <c r="B1802" s="79" t="str">
        <f t="shared" si="50"/>
        <v>1345</v>
      </c>
      <c r="C1802" s="93" t="s">
        <v>2037</v>
      </c>
      <c r="D1802" s="97" t="s">
        <v>113</v>
      </c>
      <c r="E1802" s="97">
        <v>0.01</v>
      </c>
      <c r="F1802" s="97" t="s">
        <v>355</v>
      </c>
      <c r="G1802" s="97"/>
      <c r="H1802" s="97"/>
      <c r="I1802" s="97" t="s">
        <v>38</v>
      </c>
      <c r="J1802" s="102" t="s">
        <v>2038</v>
      </c>
    </row>
    <row r="1803" spans="2:10" outlineLevel="1">
      <c r="B1803" s="79" t="str">
        <f t="shared" si="50"/>
        <v>1346</v>
      </c>
      <c r="C1803" s="93" t="s">
        <v>2039</v>
      </c>
      <c r="D1803" s="97" t="s">
        <v>113</v>
      </c>
      <c r="E1803" s="97">
        <v>0.1</v>
      </c>
      <c r="F1803" s="97" t="s">
        <v>44</v>
      </c>
      <c r="G1803" s="97"/>
      <c r="H1803" s="97"/>
      <c r="I1803" s="97" t="s">
        <v>38</v>
      </c>
      <c r="J1803" s="102" t="s">
        <v>2040</v>
      </c>
    </row>
    <row r="1804" spans="2:10" outlineLevel="1">
      <c r="B1804" s="79" t="str">
        <f t="shared" si="50"/>
        <v>1347</v>
      </c>
      <c r="C1804" s="93" t="s">
        <v>2041</v>
      </c>
      <c r="D1804" s="97" t="s">
        <v>113</v>
      </c>
      <c r="E1804" s="97">
        <v>0.01</v>
      </c>
      <c r="F1804" s="97" t="s">
        <v>355</v>
      </c>
      <c r="G1804" s="97"/>
      <c r="H1804" s="97"/>
      <c r="I1804" s="97" t="s">
        <v>38</v>
      </c>
      <c r="J1804" s="102" t="s">
        <v>2042</v>
      </c>
    </row>
    <row r="1805" spans="2:10" outlineLevel="1">
      <c r="B1805" s="79" t="str">
        <f t="shared" si="50"/>
        <v>1348</v>
      </c>
      <c r="C1805" s="93" t="s">
        <v>2043</v>
      </c>
      <c r="D1805" s="97" t="s">
        <v>113</v>
      </c>
      <c r="E1805" s="97">
        <v>0.1</v>
      </c>
      <c r="F1805" s="97" t="s">
        <v>44</v>
      </c>
      <c r="G1805" s="97"/>
      <c r="H1805" s="97"/>
      <c r="I1805" s="97" t="s">
        <v>38</v>
      </c>
      <c r="J1805" s="102" t="s">
        <v>2044</v>
      </c>
    </row>
    <row r="1806" spans="2:10" outlineLevel="1">
      <c r="B1806" s="79" t="str">
        <f t="shared" si="50"/>
        <v>1349</v>
      </c>
      <c r="C1806" s="93" t="s">
        <v>2045</v>
      </c>
      <c r="D1806" s="97" t="s">
        <v>113</v>
      </c>
      <c r="E1806" s="97">
        <v>0.01</v>
      </c>
      <c r="F1806" s="97" t="s">
        <v>355</v>
      </c>
      <c r="G1806" s="97"/>
      <c r="H1806" s="97"/>
      <c r="I1806" s="97" t="s">
        <v>38</v>
      </c>
      <c r="J1806" s="102" t="s">
        <v>2046</v>
      </c>
    </row>
    <row r="1807" spans="2:10" outlineLevel="1">
      <c r="B1807" s="79" t="str">
        <f t="shared" si="50"/>
        <v>134A</v>
      </c>
      <c r="C1807" s="93" t="s">
        <v>2047</v>
      </c>
      <c r="D1807" s="97" t="s">
        <v>113</v>
      </c>
      <c r="E1807" s="97">
        <v>0.1</v>
      </c>
      <c r="F1807" s="97" t="s">
        <v>44</v>
      </c>
      <c r="G1807" s="97"/>
      <c r="H1807" s="97"/>
      <c r="I1807" s="97" t="s">
        <v>38</v>
      </c>
      <c r="J1807" s="102" t="s">
        <v>2048</v>
      </c>
    </row>
    <row r="1808" spans="2:10" outlineLevel="1">
      <c r="B1808" s="79" t="str">
        <f t="shared" si="50"/>
        <v>134B</v>
      </c>
      <c r="C1808" s="93" t="s">
        <v>2049</v>
      </c>
      <c r="D1808" s="97" t="s">
        <v>113</v>
      </c>
      <c r="E1808" s="97">
        <v>0.01</v>
      </c>
      <c r="F1808" s="97" t="s">
        <v>355</v>
      </c>
      <c r="G1808" s="97"/>
      <c r="H1808" s="97"/>
      <c r="I1808" s="97" t="s">
        <v>38</v>
      </c>
      <c r="J1808" s="102" t="s">
        <v>2050</v>
      </c>
    </row>
    <row r="1809" spans="2:10" outlineLevel="1">
      <c r="B1809" s="79" t="str">
        <f t="shared" si="50"/>
        <v>134C</v>
      </c>
      <c r="C1809" s="93" t="s">
        <v>2051</v>
      </c>
      <c r="D1809" s="97" t="s">
        <v>113</v>
      </c>
      <c r="E1809" s="97">
        <v>0.1</v>
      </c>
      <c r="F1809" s="97" t="s">
        <v>44</v>
      </c>
      <c r="G1809" s="97"/>
      <c r="H1809" s="97"/>
      <c r="I1809" s="97" t="s">
        <v>38</v>
      </c>
      <c r="J1809" s="102" t="s">
        <v>2052</v>
      </c>
    </row>
    <row r="1810" spans="2:10" outlineLevel="1">
      <c r="B1810" s="79" t="str">
        <f t="shared" si="50"/>
        <v>134D</v>
      </c>
      <c r="C1810" s="93" t="s">
        <v>2053</v>
      </c>
      <c r="D1810" s="97" t="s">
        <v>113</v>
      </c>
      <c r="E1810" s="97">
        <v>0.01</v>
      </c>
      <c r="F1810" s="97" t="s">
        <v>355</v>
      </c>
      <c r="G1810" s="97"/>
      <c r="H1810" s="97"/>
      <c r="I1810" s="97" t="s">
        <v>38</v>
      </c>
      <c r="J1810" s="102" t="s">
        <v>2054</v>
      </c>
    </row>
    <row r="1811" spans="2:10" outlineLevel="1">
      <c r="B1811" s="79" t="str">
        <f t="shared" si="50"/>
        <v>134E</v>
      </c>
      <c r="C1811" s="93" t="s">
        <v>2055</v>
      </c>
      <c r="D1811" s="97" t="s">
        <v>113</v>
      </c>
      <c r="E1811" s="97">
        <v>0.1</v>
      </c>
      <c r="F1811" s="97" t="s">
        <v>44</v>
      </c>
      <c r="G1811" s="97"/>
      <c r="H1811" s="97"/>
      <c r="I1811" s="97" t="s">
        <v>38</v>
      </c>
      <c r="J1811" s="102" t="s">
        <v>2056</v>
      </c>
    </row>
    <row r="1812" spans="2:10" outlineLevel="1">
      <c r="B1812" s="79" t="str">
        <f t="shared" si="50"/>
        <v>134F</v>
      </c>
      <c r="C1812" s="93" t="s">
        <v>2057</v>
      </c>
      <c r="D1812" s="97" t="s">
        <v>113</v>
      </c>
      <c r="E1812" s="97">
        <v>0.01</v>
      </c>
      <c r="F1812" s="97" t="s">
        <v>355</v>
      </c>
      <c r="G1812" s="97"/>
      <c r="H1812" s="97"/>
      <c r="I1812" s="97" t="s">
        <v>38</v>
      </c>
      <c r="J1812" s="102" t="s">
        <v>2058</v>
      </c>
    </row>
    <row r="1813" spans="2:10" outlineLevel="1">
      <c r="B1813" s="79" t="str">
        <f t="shared" si="50"/>
        <v>1350</v>
      </c>
      <c r="C1813" s="93" t="s">
        <v>2059</v>
      </c>
      <c r="D1813" s="97" t="s">
        <v>113</v>
      </c>
      <c r="E1813" s="97">
        <v>0.1</v>
      </c>
      <c r="F1813" s="97" t="s">
        <v>44</v>
      </c>
      <c r="G1813" s="97"/>
      <c r="H1813" s="97"/>
      <c r="I1813" s="97" t="s">
        <v>38</v>
      </c>
      <c r="J1813" s="102" t="s">
        <v>2060</v>
      </c>
    </row>
    <row r="1814" spans="2:10" outlineLevel="1">
      <c r="B1814" s="79" t="str">
        <f t="shared" si="50"/>
        <v>1351</v>
      </c>
      <c r="C1814" s="93" t="s">
        <v>2061</v>
      </c>
      <c r="D1814" s="97" t="s">
        <v>113</v>
      </c>
      <c r="E1814" s="97">
        <v>0.01</v>
      </c>
      <c r="F1814" s="97" t="s">
        <v>355</v>
      </c>
      <c r="G1814" s="97"/>
      <c r="H1814" s="97"/>
      <c r="I1814" s="97" t="s">
        <v>38</v>
      </c>
      <c r="J1814" s="102" t="s">
        <v>2062</v>
      </c>
    </row>
    <row r="1815" spans="2:10" outlineLevel="1">
      <c r="B1815" s="79" t="str">
        <f t="shared" si="50"/>
        <v>1352</v>
      </c>
      <c r="C1815" s="93" t="s">
        <v>2063</v>
      </c>
      <c r="D1815" s="97" t="s">
        <v>113</v>
      </c>
      <c r="E1815" s="97">
        <v>0.1</v>
      </c>
      <c r="F1815" s="97" t="s">
        <v>44</v>
      </c>
      <c r="G1815" s="97"/>
      <c r="H1815" s="97"/>
      <c r="I1815" s="97" t="s">
        <v>38</v>
      </c>
      <c r="J1815" s="102" t="s">
        <v>2064</v>
      </c>
    </row>
    <row r="1816" spans="2:10" outlineLevel="1">
      <c r="B1816" s="79" t="str">
        <f t="shared" si="50"/>
        <v>1353</v>
      </c>
      <c r="C1816" s="93" t="s">
        <v>2065</v>
      </c>
      <c r="D1816" s="97" t="s">
        <v>113</v>
      </c>
      <c r="E1816" s="97">
        <v>0.01</v>
      </c>
      <c r="F1816" s="97" t="s">
        <v>355</v>
      </c>
      <c r="G1816" s="97"/>
      <c r="H1816" s="97"/>
      <c r="I1816" s="97" t="s">
        <v>38</v>
      </c>
      <c r="J1816" s="102" t="s">
        <v>2066</v>
      </c>
    </row>
    <row r="1817" spans="2:10" outlineLevel="1">
      <c r="B1817" s="79" t="str">
        <f t="shared" si="50"/>
        <v>1354</v>
      </c>
      <c r="C1817" s="93" t="s">
        <v>2067</v>
      </c>
      <c r="D1817" s="97" t="s">
        <v>113</v>
      </c>
      <c r="E1817" s="97">
        <v>0.1</v>
      </c>
      <c r="F1817" s="97" t="s">
        <v>44</v>
      </c>
      <c r="G1817" s="97"/>
      <c r="H1817" s="97"/>
      <c r="I1817" s="97" t="s">
        <v>38</v>
      </c>
      <c r="J1817" s="102" t="s">
        <v>2068</v>
      </c>
    </row>
    <row r="1818" spans="2:10" outlineLevel="1">
      <c r="B1818" s="79" t="str">
        <f t="shared" si="50"/>
        <v>1355</v>
      </c>
      <c r="C1818" s="93" t="s">
        <v>2069</v>
      </c>
      <c r="D1818" s="97" t="s">
        <v>113</v>
      </c>
      <c r="E1818" s="97">
        <v>0.01</v>
      </c>
      <c r="F1818" s="97" t="s">
        <v>355</v>
      </c>
      <c r="G1818" s="97"/>
      <c r="H1818" s="97"/>
      <c r="I1818" s="97" t="s">
        <v>38</v>
      </c>
      <c r="J1818" s="102" t="s">
        <v>2070</v>
      </c>
    </row>
    <row r="1819" spans="2:10" outlineLevel="1">
      <c r="B1819" s="79" t="str">
        <f t="shared" si="50"/>
        <v>1356</v>
      </c>
      <c r="C1819" s="93" t="s">
        <v>2071</v>
      </c>
      <c r="D1819" s="97" t="s">
        <v>113</v>
      </c>
      <c r="E1819" s="97">
        <v>0.1</v>
      </c>
      <c r="F1819" s="97" t="s">
        <v>44</v>
      </c>
      <c r="G1819" s="97"/>
      <c r="H1819" s="97"/>
      <c r="I1819" s="97" t="s">
        <v>38</v>
      </c>
      <c r="J1819" s="102" t="s">
        <v>2072</v>
      </c>
    </row>
    <row r="1820" spans="2:10" outlineLevel="1">
      <c r="B1820" s="79" t="str">
        <f t="shared" si="50"/>
        <v>1357</v>
      </c>
      <c r="C1820" s="93" t="s">
        <v>2073</v>
      </c>
      <c r="D1820" s="97" t="s">
        <v>113</v>
      </c>
      <c r="E1820" s="97">
        <v>0.01</v>
      </c>
      <c r="F1820" s="97" t="s">
        <v>355</v>
      </c>
      <c r="G1820" s="97"/>
      <c r="H1820" s="97"/>
      <c r="I1820" s="97" t="s">
        <v>38</v>
      </c>
      <c r="J1820" s="102" t="s">
        <v>2074</v>
      </c>
    </row>
    <row r="1821" spans="2:10" outlineLevel="1">
      <c r="B1821" s="79" t="str">
        <f t="shared" si="50"/>
        <v>1358</v>
      </c>
      <c r="C1821" s="93" t="s">
        <v>2075</v>
      </c>
      <c r="D1821" s="97" t="s">
        <v>113</v>
      </c>
      <c r="E1821" s="97">
        <v>0.1</v>
      </c>
      <c r="F1821" s="97" t="s">
        <v>44</v>
      </c>
      <c r="G1821" s="97"/>
      <c r="H1821" s="97"/>
      <c r="I1821" s="97" t="s">
        <v>38</v>
      </c>
      <c r="J1821" s="102" t="s">
        <v>2076</v>
      </c>
    </row>
    <row r="1822" spans="2:10" outlineLevel="1">
      <c r="B1822" s="79" t="str">
        <f t="shared" si="50"/>
        <v>1359</v>
      </c>
      <c r="C1822" s="93" t="s">
        <v>2077</v>
      </c>
      <c r="D1822" s="97" t="s">
        <v>113</v>
      </c>
      <c r="E1822" s="97">
        <v>0.01</v>
      </c>
      <c r="F1822" s="97" t="s">
        <v>355</v>
      </c>
      <c r="G1822" s="97"/>
      <c r="H1822" s="97"/>
      <c r="I1822" s="97" t="s">
        <v>38</v>
      </c>
      <c r="J1822" s="102" t="s">
        <v>2078</v>
      </c>
    </row>
    <row r="1823" spans="2:10" outlineLevel="1">
      <c r="B1823" s="79" t="str">
        <f t="shared" si="50"/>
        <v>135A</v>
      </c>
      <c r="C1823" s="93" t="s">
        <v>2079</v>
      </c>
      <c r="D1823" s="97" t="s">
        <v>113</v>
      </c>
      <c r="E1823" s="97">
        <v>0.1</v>
      </c>
      <c r="F1823" s="97" t="s">
        <v>44</v>
      </c>
      <c r="G1823" s="97"/>
      <c r="H1823" s="97"/>
      <c r="I1823" s="97" t="s">
        <v>38</v>
      </c>
      <c r="J1823" s="102" t="s">
        <v>2080</v>
      </c>
    </row>
    <row r="1824" spans="2:10" outlineLevel="1">
      <c r="B1824" s="79" t="str">
        <f t="shared" si="50"/>
        <v>135B</v>
      </c>
      <c r="C1824" s="93" t="s">
        <v>2081</v>
      </c>
      <c r="D1824" s="97" t="s">
        <v>113</v>
      </c>
      <c r="E1824" s="97">
        <v>0.01</v>
      </c>
      <c r="F1824" s="97" t="s">
        <v>355</v>
      </c>
      <c r="G1824" s="97"/>
      <c r="H1824" s="97"/>
      <c r="I1824" s="97" t="s">
        <v>38</v>
      </c>
      <c r="J1824" s="102" t="s">
        <v>2082</v>
      </c>
    </row>
    <row r="1825" spans="2:10" outlineLevel="1">
      <c r="B1825" s="79" t="str">
        <f t="shared" si="50"/>
        <v>135C</v>
      </c>
      <c r="C1825" s="93" t="s">
        <v>2083</v>
      </c>
      <c r="D1825" s="97" t="s">
        <v>113</v>
      </c>
      <c r="E1825" s="97">
        <v>0.1</v>
      </c>
      <c r="F1825" s="97" t="s">
        <v>44</v>
      </c>
      <c r="G1825" s="97"/>
      <c r="H1825" s="97"/>
      <c r="I1825" s="97" t="s">
        <v>38</v>
      </c>
      <c r="J1825" s="102" t="s">
        <v>2084</v>
      </c>
    </row>
    <row r="1826" spans="2:10" outlineLevel="1">
      <c r="B1826" s="79" t="str">
        <f t="shared" si="50"/>
        <v>135D</v>
      </c>
      <c r="C1826" s="93" t="s">
        <v>2085</v>
      </c>
      <c r="D1826" s="97" t="s">
        <v>113</v>
      </c>
      <c r="E1826" s="97">
        <v>0.01</v>
      </c>
      <c r="F1826" s="97" t="s">
        <v>355</v>
      </c>
      <c r="G1826" s="97"/>
      <c r="H1826" s="97"/>
      <c r="I1826" s="97" t="s">
        <v>38</v>
      </c>
      <c r="J1826" s="102" t="s">
        <v>2086</v>
      </c>
    </row>
    <row r="1827" spans="2:10" outlineLevel="1">
      <c r="B1827" s="79" t="str">
        <f t="shared" si="50"/>
        <v>135E</v>
      </c>
      <c r="C1827" s="93" t="s">
        <v>2087</v>
      </c>
      <c r="D1827" s="97" t="s">
        <v>113</v>
      </c>
      <c r="E1827" s="97">
        <v>0.1</v>
      </c>
      <c r="F1827" s="97" t="s">
        <v>44</v>
      </c>
      <c r="G1827" s="97"/>
      <c r="H1827" s="97"/>
      <c r="I1827" s="97" t="s">
        <v>38</v>
      </c>
      <c r="J1827" s="102" t="s">
        <v>2088</v>
      </c>
    </row>
    <row r="1828" spans="2:10" outlineLevel="1">
      <c r="B1828" s="79" t="str">
        <f t="shared" si="50"/>
        <v>135F</v>
      </c>
      <c r="C1828" s="93" t="s">
        <v>2089</v>
      </c>
      <c r="D1828" s="97" t="s">
        <v>113</v>
      </c>
      <c r="E1828" s="97">
        <v>0.01</v>
      </c>
      <c r="F1828" s="97" t="s">
        <v>355</v>
      </c>
      <c r="G1828" s="97"/>
      <c r="H1828" s="97"/>
      <c r="I1828" s="97" t="s">
        <v>38</v>
      </c>
      <c r="J1828" s="102" t="s">
        <v>2090</v>
      </c>
    </row>
    <row r="1829" spans="2:10" outlineLevel="1">
      <c r="B1829" s="79" t="str">
        <f t="shared" si="50"/>
        <v>1360</v>
      </c>
      <c r="C1829" s="93" t="s">
        <v>2091</v>
      </c>
      <c r="D1829" s="97" t="s">
        <v>113</v>
      </c>
      <c r="E1829" s="97">
        <v>0.1</v>
      </c>
      <c r="F1829" s="97" t="s">
        <v>44</v>
      </c>
      <c r="G1829" s="97"/>
      <c r="H1829" s="97"/>
      <c r="I1829" s="97" t="s">
        <v>38</v>
      </c>
      <c r="J1829" s="102" t="s">
        <v>2092</v>
      </c>
    </row>
    <row r="1830" spans="2:10" outlineLevel="1">
      <c r="B1830" s="79" t="str">
        <f t="shared" si="50"/>
        <v>1361</v>
      </c>
      <c r="C1830" s="93" t="s">
        <v>2093</v>
      </c>
      <c r="D1830" s="97" t="s">
        <v>113</v>
      </c>
      <c r="E1830" s="97">
        <v>0.01</v>
      </c>
      <c r="F1830" s="97" t="s">
        <v>355</v>
      </c>
      <c r="G1830" s="97"/>
      <c r="H1830" s="97"/>
      <c r="I1830" s="97" t="s">
        <v>38</v>
      </c>
      <c r="J1830" s="102" t="s">
        <v>2094</v>
      </c>
    </row>
    <row r="1831" spans="2:10" outlineLevel="1">
      <c r="B1831" s="79" t="str">
        <f t="shared" si="50"/>
        <v>1362</v>
      </c>
      <c r="C1831" s="93" t="s">
        <v>2095</v>
      </c>
      <c r="D1831" s="97" t="s">
        <v>113</v>
      </c>
      <c r="E1831" s="97">
        <v>0.1</v>
      </c>
      <c r="F1831" s="97" t="s">
        <v>44</v>
      </c>
      <c r="G1831" s="97"/>
      <c r="H1831" s="97"/>
      <c r="I1831" s="97" t="s">
        <v>38</v>
      </c>
      <c r="J1831" s="102" t="s">
        <v>2096</v>
      </c>
    </row>
    <row r="1832" spans="2:10" outlineLevel="1">
      <c r="B1832" s="79" t="str">
        <f t="shared" si="50"/>
        <v>1363</v>
      </c>
      <c r="C1832" s="93" t="s">
        <v>2097</v>
      </c>
      <c r="D1832" s="97" t="s">
        <v>113</v>
      </c>
      <c r="E1832" s="97">
        <v>0.01</v>
      </c>
      <c r="F1832" s="97" t="s">
        <v>355</v>
      </c>
      <c r="G1832" s="97"/>
      <c r="H1832" s="97"/>
      <c r="I1832" s="97" t="s">
        <v>38</v>
      </c>
      <c r="J1832" s="102" t="s">
        <v>2098</v>
      </c>
    </row>
    <row r="1833" spans="2:10" outlineLevel="1">
      <c r="B1833" s="79" t="str">
        <f t="shared" si="50"/>
        <v>1364</v>
      </c>
      <c r="C1833" s="93" t="s">
        <v>2099</v>
      </c>
      <c r="D1833" s="97" t="s">
        <v>113</v>
      </c>
      <c r="E1833" s="97">
        <v>0.1</v>
      </c>
      <c r="F1833" s="97" t="s">
        <v>44</v>
      </c>
      <c r="G1833" s="97"/>
      <c r="H1833" s="97"/>
      <c r="I1833" s="97" t="s">
        <v>38</v>
      </c>
      <c r="J1833" s="102" t="s">
        <v>2100</v>
      </c>
    </row>
    <row r="1834" spans="2:10" outlineLevel="1">
      <c r="B1834" s="79" t="str">
        <f t="shared" si="50"/>
        <v>1365</v>
      </c>
      <c r="C1834" s="93" t="s">
        <v>2101</v>
      </c>
      <c r="D1834" s="97" t="s">
        <v>113</v>
      </c>
      <c r="E1834" s="97">
        <v>0.01</v>
      </c>
      <c r="F1834" s="97" t="s">
        <v>355</v>
      </c>
      <c r="G1834" s="97"/>
      <c r="H1834" s="97"/>
      <c r="I1834" s="97" t="s">
        <v>38</v>
      </c>
      <c r="J1834" s="102" t="s">
        <v>2102</v>
      </c>
    </row>
    <row r="1835" spans="2:10" outlineLevel="1">
      <c r="B1835" s="79" t="str">
        <f t="shared" si="50"/>
        <v>1366</v>
      </c>
      <c r="C1835" s="93" t="s">
        <v>2103</v>
      </c>
      <c r="D1835" s="97" t="s">
        <v>113</v>
      </c>
      <c r="E1835" s="97">
        <v>0.1</v>
      </c>
      <c r="F1835" s="97" t="s">
        <v>44</v>
      </c>
      <c r="G1835" s="97"/>
      <c r="H1835" s="97"/>
      <c r="I1835" s="97" t="s">
        <v>38</v>
      </c>
      <c r="J1835" s="102" t="s">
        <v>2104</v>
      </c>
    </row>
    <row r="1836" spans="2:10" outlineLevel="1">
      <c r="B1836" s="79" t="str">
        <f t="shared" si="50"/>
        <v>1367</v>
      </c>
      <c r="C1836" s="93" t="s">
        <v>2105</v>
      </c>
      <c r="D1836" s="97" t="s">
        <v>113</v>
      </c>
      <c r="E1836" s="97">
        <v>0.01</v>
      </c>
      <c r="F1836" s="97" t="s">
        <v>355</v>
      </c>
      <c r="G1836" s="97"/>
      <c r="H1836" s="97"/>
      <c r="I1836" s="97" t="s">
        <v>38</v>
      </c>
      <c r="J1836" s="102" t="s">
        <v>2106</v>
      </c>
    </row>
    <row r="1837" spans="2:10" outlineLevel="1">
      <c r="B1837" s="79" t="str">
        <f t="shared" si="50"/>
        <v>1368</v>
      </c>
      <c r="C1837" s="93" t="s">
        <v>2107</v>
      </c>
      <c r="D1837" s="97" t="s">
        <v>113</v>
      </c>
      <c r="E1837" s="97">
        <v>0.1</v>
      </c>
      <c r="F1837" s="97" t="s">
        <v>44</v>
      </c>
      <c r="G1837" s="97"/>
      <c r="H1837" s="97"/>
      <c r="I1837" s="97" t="s">
        <v>38</v>
      </c>
      <c r="J1837" s="102" t="s">
        <v>2108</v>
      </c>
    </row>
    <row r="1838" spans="2:10" outlineLevel="1">
      <c r="B1838" s="79" t="str">
        <f t="shared" si="50"/>
        <v>1369</v>
      </c>
      <c r="C1838" s="93" t="s">
        <v>2109</v>
      </c>
      <c r="D1838" s="97" t="s">
        <v>113</v>
      </c>
      <c r="E1838" s="97">
        <v>0.01</v>
      </c>
      <c r="F1838" s="97" t="s">
        <v>355</v>
      </c>
      <c r="G1838" s="97"/>
      <c r="H1838" s="97"/>
      <c r="I1838" s="97" t="s">
        <v>38</v>
      </c>
      <c r="J1838" s="102" t="s">
        <v>2110</v>
      </c>
    </row>
    <row r="1839" spans="2:10" outlineLevel="1">
      <c r="B1839" s="79" t="str">
        <f t="shared" si="50"/>
        <v>136A</v>
      </c>
      <c r="C1839" s="93" t="s">
        <v>2111</v>
      </c>
      <c r="D1839" s="97" t="s">
        <v>113</v>
      </c>
      <c r="E1839" s="97">
        <v>0.1</v>
      </c>
      <c r="F1839" s="97" t="s">
        <v>44</v>
      </c>
      <c r="G1839" s="97"/>
      <c r="H1839" s="97"/>
      <c r="I1839" s="97" t="s">
        <v>38</v>
      </c>
      <c r="J1839" s="102" t="s">
        <v>2112</v>
      </c>
    </row>
    <row r="1840" spans="2:10" outlineLevel="1">
      <c r="B1840" s="79" t="str">
        <f t="shared" si="50"/>
        <v>136B</v>
      </c>
      <c r="C1840" s="93" t="s">
        <v>2113</v>
      </c>
      <c r="D1840" s="97" t="s">
        <v>113</v>
      </c>
      <c r="E1840" s="97">
        <v>0.01</v>
      </c>
      <c r="F1840" s="97" t="s">
        <v>355</v>
      </c>
      <c r="G1840" s="97"/>
      <c r="H1840" s="97"/>
      <c r="I1840" s="97" t="s">
        <v>38</v>
      </c>
      <c r="J1840" s="102" t="s">
        <v>2114</v>
      </c>
    </row>
    <row r="1841" spans="2:10" outlineLevel="1">
      <c r="B1841" s="79" t="str">
        <f t="shared" si="50"/>
        <v>136C</v>
      </c>
      <c r="C1841" s="93" t="s">
        <v>2115</v>
      </c>
      <c r="D1841" s="97" t="s">
        <v>113</v>
      </c>
      <c r="E1841" s="97">
        <v>0.1</v>
      </c>
      <c r="F1841" s="97" t="s">
        <v>44</v>
      </c>
      <c r="G1841" s="97"/>
      <c r="H1841" s="97"/>
      <c r="I1841" s="97" t="s">
        <v>38</v>
      </c>
      <c r="J1841" s="102" t="s">
        <v>2116</v>
      </c>
    </row>
    <row r="1842" spans="2:10" outlineLevel="1">
      <c r="B1842" s="79" t="str">
        <f t="shared" si="50"/>
        <v>136D</v>
      </c>
      <c r="C1842" s="93" t="s">
        <v>2117</v>
      </c>
      <c r="D1842" s="97" t="s">
        <v>113</v>
      </c>
      <c r="E1842" s="97">
        <v>0.01</v>
      </c>
      <c r="F1842" s="97" t="s">
        <v>355</v>
      </c>
      <c r="G1842" s="97"/>
      <c r="H1842" s="97"/>
      <c r="I1842" s="97" t="s">
        <v>38</v>
      </c>
      <c r="J1842" s="102" t="s">
        <v>2118</v>
      </c>
    </row>
    <row r="1843" spans="2:10" outlineLevel="1">
      <c r="B1843" s="79" t="str">
        <f t="shared" si="50"/>
        <v>136E</v>
      </c>
      <c r="C1843" s="93" t="s">
        <v>2119</v>
      </c>
      <c r="D1843" s="97" t="s">
        <v>113</v>
      </c>
      <c r="E1843" s="97">
        <v>0.1</v>
      </c>
      <c r="F1843" s="97" t="s">
        <v>44</v>
      </c>
      <c r="G1843" s="97"/>
      <c r="H1843" s="97"/>
      <c r="I1843" s="97" t="s">
        <v>38</v>
      </c>
      <c r="J1843" s="102" t="s">
        <v>2120</v>
      </c>
    </row>
    <row r="1844" spans="2:10" outlineLevel="1">
      <c r="B1844" s="79" t="str">
        <f t="shared" si="50"/>
        <v>136F</v>
      </c>
      <c r="C1844" s="93" t="s">
        <v>2121</v>
      </c>
      <c r="D1844" s="97" t="s">
        <v>113</v>
      </c>
      <c r="E1844" s="97">
        <v>0.01</v>
      </c>
      <c r="F1844" s="97" t="s">
        <v>355</v>
      </c>
      <c r="G1844" s="97"/>
      <c r="H1844" s="97"/>
      <c r="I1844" s="97" t="s">
        <v>38</v>
      </c>
      <c r="J1844" s="102" t="s">
        <v>2122</v>
      </c>
    </row>
    <row r="1845" spans="2:10" outlineLevel="1">
      <c r="B1845" s="79" t="str">
        <f t="shared" si="50"/>
        <v>1370</v>
      </c>
      <c r="C1845" s="93" t="s">
        <v>2123</v>
      </c>
      <c r="D1845" s="97" t="s">
        <v>113</v>
      </c>
      <c r="E1845" s="97">
        <v>0.1</v>
      </c>
      <c r="F1845" s="97" t="s">
        <v>44</v>
      </c>
      <c r="G1845" s="97"/>
      <c r="H1845" s="97"/>
      <c r="I1845" s="97" t="s">
        <v>38</v>
      </c>
      <c r="J1845" s="102" t="s">
        <v>2124</v>
      </c>
    </row>
    <row r="1846" spans="2:10" outlineLevel="1">
      <c r="B1846" s="79" t="str">
        <f t="shared" si="50"/>
        <v>1371</v>
      </c>
      <c r="C1846" s="93" t="s">
        <v>2125</v>
      </c>
      <c r="D1846" s="97" t="s">
        <v>113</v>
      </c>
      <c r="E1846" s="97">
        <v>0.01</v>
      </c>
      <c r="F1846" s="97" t="s">
        <v>355</v>
      </c>
      <c r="G1846" s="97"/>
      <c r="H1846" s="97"/>
      <c r="I1846" s="97" t="s">
        <v>38</v>
      </c>
      <c r="J1846" s="102" t="s">
        <v>2126</v>
      </c>
    </row>
    <row r="1847" spans="2:10" outlineLevel="1">
      <c r="B1847" s="79" t="str">
        <f t="shared" si="50"/>
        <v>1372</v>
      </c>
      <c r="C1847" s="93" t="s">
        <v>2127</v>
      </c>
      <c r="D1847" s="97" t="s">
        <v>113</v>
      </c>
      <c r="E1847" s="97">
        <v>0.1</v>
      </c>
      <c r="F1847" s="97" t="s">
        <v>44</v>
      </c>
      <c r="G1847" s="97"/>
      <c r="H1847" s="97"/>
      <c r="I1847" s="97" t="s">
        <v>38</v>
      </c>
      <c r="J1847" s="102" t="s">
        <v>2128</v>
      </c>
    </row>
    <row r="1848" spans="2:10" outlineLevel="1">
      <c r="B1848" s="79" t="str">
        <f t="shared" si="50"/>
        <v>1373</v>
      </c>
      <c r="C1848" s="93" t="s">
        <v>2129</v>
      </c>
      <c r="D1848" s="97" t="s">
        <v>113</v>
      </c>
      <c r="E1848" s="97">
        <v>0.01</v>
      </c>
      <c r="F1848" s="97" t="s">
        <v>355</v>
      </c>
      <c r="G1848" s="97"/>
      <c r="H1848" s="97"/>
      <c r="I1848" s="97" t="s">
        <v>38</v>
      </c>
      <c r="J1848" s="102" t="s">
        <v>2130</v>
      </c>
    </row>
    <row r="1849" spans="2:10" outlineLevel="1">
      <c r="B1849" s="79" t="str">
        <f t="shared" si="50"/>
        <v>1374</v>
      </c>
      <c r="C1849" s="93" t="s">
        <v>2131</v>
      </c>
      <c r="D1849" s="97" t="s">
        <v>113</v>
      </c>
      <c r="E1849" s="97">
        <v>0.1</v>
      </c>
      <c r="F1849" s="97" t="s">
        <v>44</v>
      </c>
      <c r="G1849" s="97"/>
      <c r="H1849" s="97"/>
      <c r="I1849" s="97" t="s">
        <v>38</v>
      </c>
      <c r="J1849" s="102" t="s">
        <v>2132</v>
      </c>
    </row>
    <row r="1850" spans="2:10" outlineLevel="1">
      <c r="B1850" s="79" t="str">
        <f t="shared" si="50"/>
        <v>1375</v>
      </c>
      <c r="C1850" s="93" t="s">
        <v>2133</v>
      </c>
      <c r="D1850" s="97" t="s">
        <v>113</v>
      </c>
      <c r="E1850" s="97">
        <v>0.01</v>
      </c>
      <c r="F1850" s="97" t="s">
        <v>355</v>
      </c>
      <c r="G1850" s="97"/>
      <c r="H1850" s="97"/>
      <c r="I1850" s="97" t="s">
        <v>38</v>
      </c>
      <c r="J1850" s="102" t="s">
        <v>2134</v>
      </c>
    </row>
    <row r="1851" spans="2:10" outlineLevel="1">
      <c r="B1851" s="79" t="str">
        <f t="shared" si="50"/>
        <v>1376</v>
      </c>
      <c r="C1851" s="93" t="s">
        <v>2135</v>
      </c>
      <c r="D1851" s="97" t="s">
        <v>113</v>
      </c>
      <c r="E1851" s="97">
        <v>0.1</v>
      </c>
      <c r="F1851" s="97" t="s">
        <v>44</v>
      </c>
      <c r="G1851" s="97"/>
      <c r="H1851" s="97"/>
      <c r="I1851" s="97" t="s">
        <v>38</v>
      </c>
      <c r="J1851" s="102" t="s">
        <v>2136</v>
      </c>
    </row>
    <row r="1852" spans="2:10" outlineLevel="1">
      <c r="B1852" s="79" t="str">
        <f t="shared" si="50"/>
        <v>1377</v>
      </c>
      <c r="C1852" s="93" t="s">
        <v>2137</v>
      </c>
      <c r="D1852" s="97" t="s">
        <v>113</v>
      </c>
      <c r="E1852" s="97">
        <v>0.01</v>
      </c>
      <c r="F1852" s="97" t="s">
        <v>355</v>
      </c>
      <c r="G1852" s="97"/>
      <c r="H1852" s="97"/>
      <c r="I1852" s="97" t="s">
        <v>38</v>
      </c>
      <c r="J1852" s="102" t="s">
        <v>2138</v>
      </c>
    </row>
    <row r="1853" spans="2:10" outlineLevel="1">
      <c r="B1853" s="79" t="str">
        <f t="shared" si="50"/>
        <v>1378</v>
      </c>
      <c r="C1853" s="93" t="s">
        <v>2139</v>
      </c>
      <c r="D1853" s="97" t="s">
        <v>113</v>
      </c>
      <c r="E1853" s="97">
        <v>0.1</v>
      </c>
      <c r="F1853" s="97" t="s">
        <v>44</v>
      </c>
      <c r="G1853" s="97"/>
      <c r="H1853" s="97"/>
      <c r="I1853" s="97" t="s">
        <v>38</v>
      </c>
      <c r="J1853" s="102" t="s">
        <v>2140</v>
      </c>
    </row>
    <row r="1854" spans="2:10" outlineLevel="1">
      <c r="B1854" s="79" t="str">
        <f t="shared" si="50"/>
        <v>1379</v>
      </c>
      <c r="C1854" s="93" t="s">
        <v>2141</v>
      </c>
      <c r="D1854" s="97" t="s">
        <v>113</v>
      </c>
      <c r="E1854" s="97">
        <v>0.01</v>
      </c>
      <c r="F1854" s="97" t="s">
        <v>355</v>
      </c>
      <c r="G1854" s="97"/>
      <c r="H1854" s="97"/>
      <c r="I1854" s="97" t="s">
        <v>38</v>
      </c>
      <c r="J1854" s="102" t="s">
        <v>2142</v>
      </c>
    </row>
    <row r="1855" spans="2:10" outlineLevel="1">
      <c r="B1855" s="79" t="str">
        <f t="shared" si="50"/>
        <v>137A</v>
      </c>
      <c r="C1855" s="93" t="s">
        <v>2143</v>
      </c>
      <c r="D1855" s="97" t="s">
        <v>113</v>
      </c>
      <c r="E1855" s="97">
        <v>0.1</v>
      </c>
      <c r="F1855" s="97" t="s">
        <v>44</v>
      </c>
      <c r="G1855" s="97"/>
      <c r="H1855" s="97"/>
      <c r="I1855" s="97" t="s">
        <v>38</v>
      </c>
      <c r="J1855" s="102" t="s">
        <v>2144</v>
      </c>
    </row>
    <row r="1856" spans="2:10" outlineLevel="1">
      <c r="B1856" s="79" t="str">
        <f t="shared" si="50"/>
        <v>137B</v>
      </c>
      <c r="C1856" s="93" t="s">
        <v>2145</v>
      </c>
      <c r="D1856" s="97" t="s">
        <v>113</v>
      </c>
      <c r="E1856" s="97">
        <v>0.01</v>
      </c>
      <c r="F1856" s="97" t="s">
        <v>355</v>
      </c>
      <c r="G1856" s="97"/>
      <c r="H1856" s="97"/>
      <c r="I1856" s="97" t="s">
        <v>38</v>
      </c>
      <c r="J1856" s="102" t="s">
        <v>2146</v>
      </c>
    </row>
    <row r="1857" spans="2:10" outlineLevel="1">
      <c r="B1857" s="79" t="str">
        <f t="shared" si="50"/>
        <v>137C</v>
      </c>
      <c r="C1857" s="93" t="s">
        <v>2147</v>
      </c>
      <c r="D1857" s="97" t="s">
        <v>113</v>
      </c>
      <c r="E1857" s="97">
        <v>0.1</v>
      </c>
      <c r="F1857" s="97" t="s">
        <v>44</v>
      </c>
      <c r="G1857" s="97"/>
      <c r="H1857" s="97"/>
      <c r="I1857" s="97" t="s">
        <v>38</v>
      </c>
      <c r="J1857" s="102" t="s">
        <v>2148</v>
      </c>
    </row>
    <row r="1858" spans="2:10" outlineLevel="1">
      <c r="B1858" s="79" t="str">
        <f t="shared" si="50"/>
        <v>137D</v>
      </c>
      <c r="C1858" s="93" t="s">
        <v>2149</v>
      </c>
      <c r="D1858" s="97" t="s">
        <v>113</v>
      </c>
      <c r="E1858" s="97">
        <v>0.01</v>
      </c>
      <c r="F1858" s="97" t="s">
        <v>355</v>
      </c>
      <c r="G1858" s="97"/>
      <c r="H1858" s="97"/>
      <c r="I1858" s="97" t="s">
        <v>38</v>
      </c>
      <c r="J1858" s="102" t="s">
        <v>2150</v>
      </c>
    </row>
    <row r="1859" spans="2:10" outlineLevel="1">
      <c r="B1859" s="79" t="str">
        <f t="shared" si="50"/>
        <v>137E</v>
      </c>
      <c r="C1859" s="93" t="s">
        <v>2151</v>
      </c>
      <c r="D1859" s="97" t="s">
        <v>113</v>
      </c>
      <c r="E1859" s="97">
        <v>0.1</v>
      </c>
      <c r="F1859" s="97" t="s">
        <v>44</v>
      </c>
      <c r="G1859" s="97"/>
      <c r="H1859" s="97"/>
      <c r="I1859" s="97" t="s">
        <v>38</v>
      </c>
      <c r="J1859" s="102" t="s">
        <v>2152</v>
      </c>
    </row>
    <row r="1860" spans="2:10" outlineLevel="1">
      <c r="B1860" s="79" t="str">
        <f t="shared" si="50"/>
        <v>137F</v>
      </c>
      <c r="C1860" s="93" t="s">
        <v>2153</v>
      </c>
      <c r="D1860" s="97" t="s">
        <v>113</v>
      </c>
      <c r="E1860" s="97">
        <v>0.01</v>
      </c>
      <c r="F1860" s="97" t="s">
        <v>355</v>
      </c>
      <c r="G1860" s="97"/>
      <c r="H1860" s="97"/>
      <c r="I1860" s="97" t="s">
        <v>38</v>
      </c>
      <c r="J1860" s="102" t="s">
        <v>2154</v>
      </c>
    </row>
    <row r="1861" spans="2:10" outlineLevel="1">
      <c r="B1861" s="79" t="str">
        <f t="shared" si="50"/>
        <v>1380</v>
      </c>
      <c r="C1861" s="174" t="s">
        <v>2155</v>
      </c>
      <c r="D1861" s="177" t="s">
        <v>59</v>
      </c>
      <c r="E1861" s="177"/>
      <c r="F1861" s="177"/>
      <c r="G1861" s="177"/>
      <c r="H1861" s="177"/>
      <c r="I1861" s="177" t="s">
        <v>38</v>
      </c>
      <c r="J1861" s="174" t="s">
        <v>630</v>
      </c>
    </row>
    <row r="1862" spans="2:10" hidden="1" outlineLevel="1">
      <c r="B1862" s="79" t="str">
        <f t="shared" si="50"/>
        <v>1381</v>
      </c>
      <c r="C1862" s="174"/>
      <c r="D1862" s="177"/>
      <c r="E1862" s="177"/>
      <c r="F1862" s="177"/>
      <c r="G1862" s="177"/>
      <c r="H1862" s="177"/>
      <c r="I1862" s="177"/>
      <c r="J1862" s="174"/>
    </row>
    <row r="1863" spans="2:10" hidden="1" outlineLevel="1">
      <c r="B1863" s="79" t="str">
        <f t="shared" si="50"/>
        <v>1382</v>
      </c>
      <c r="C1863" s="174"/>
      <c r="D1863" s="177"/>
      <c r="E1863" s="177"/>
      <c r="F1863" s="177"/>
      <c r="G1863" s="177"/>
      <c r="H1863" s="177"/>
      <c r="I1863" s="177"/>
      <c r="J1863" s="174"/>
    </row>
    <row r="1864" spans="2:10" ht="78" hidden="1" customHeight="1" outlineLevel="1">
      <c r="B1864" s="79" t="str">
        <f t="shared" si="50"/>
        <v>1383</v>
      </c>
      <c r="C1864" s="174"/>
      <c r="D1864" s="177"/>
      <c r="E1864" s="177"/>
      <c r="F1864" s="177"/>
      <c r="G1864" s="177"/>
      <c r="H1864" s="177"/>
      <c r="I1864" s="177"/>
      <c r="J1864" s="174"/>
    </row>
    <row r="1865" spans="2:10" outlineLevel="1">
      <c r="B1865" s="79" t="str">
        <f t="shared" si="50"/>
        <v>1384</v>
      </c>
      <c r="C1865" s="93" t="s">
        <v>2156</v>
      </c>
      <c r="D1865" s="97" t="s">
        <v>113</v>
      </c>
      <c r="E1865" s="97">
        <v>0.1</v>
      </c>
      <c r="F1865" s="97" t="s">
        <v>44</v>
      </c>
      <c r="G1865" s="97"/>
      <c r="H1865" s="97"/>
      <c r="I1865" s="97" t="s">
        <v>38</v>
      </c>
      <c r="J1865" s="102" t="s">
        <v>2157</v>
      </c>
    </row>
    <row r="1866" spans="2:10" outlineLevel="1">
      <c r="B1866" s="79" t="str">
        <f t="shared" ref="B1866:B1933" si="51">DEC2HEX(4928+ROW()-ROW($B$1797),4)</f>
        <v>1385</v>
      </c>
      <c r="C1866" s="93" t="s">
        <v>2158</v>
      </c>
      <c r="D1866" s="97" t="s">
        <v>113</v>
      </c>
      <c r="E1866" s="97">
        <v>0.01</v>
      </c>
      <c r="F1866" s="97" t="s">
        <v>355</v>
      </c>
      <c r="G1866" s="97"/>
      <c r="H1866" s="97"/>
      <c r="I1866" s="97" t="s">
        <v>38</v>
      </c>
      <c r="J1866" s="102" t="s">
        <v>2159</v>
      </c>
    </row>
    <row r="1867" spans="2:10" outlineLevel="1">
      <c r="B1867" s="79" t="str">
        <f t="shared" si="51"/>
        <v>1386</v>
      </c>
      <c r="C1867" s="93" t="s">
        <v>2160</v>
      </c>
      <c r="D1867" s="97" t="s">
        <v>113</v>
      </c>
      <c r="E1867" s="97">
        <v>0.1</v>
      </c>
      <c r="F1867" s="97" t="s">
        <v>44</v>
      </c>
      <c r="G1867" s="97"/>
      <c r="H1867" s="97"/>
      <c r="I1867" s="97" t="s">
        <v>38</v>
      </c>
      <c r="J1867" s="102" t="s">
        <v>2161</v>
      </c>
    </row>
    <row r="1868" spans="2:10" outlineLevel="1">
      <c r="B1868" s="79" t="str">
        <f t="shared" si="51"/>
        <v>1387</v>
      </c>
      <c r="C1868" s="93" t="s">
        <v>2162</v>
      </c>
      <c r="D1868" s="97" t="s">
        <v>113</v>
      </c>
      <c r="E1868" s="97">
        <v>0.01</v>
      </c>
      <c r="F1868" s="97" t="s">
        <v>355</v>
      </c>
      <c r="G1868" s="97"/>
      <c r="H1868" s="97"/>
      <c r="I1868" s="97" t="s">
        <v>38</v>
      </c>
      <c r="J1868" s="102" t="s">
        <v>2163</v>
      </c>
    </row>
    <row r="1869" spans="2:10" outlineLevel="1">
      <c r="B1869" s="79" t="str">
        <f t="shared" si="51"/>
        <v>1388</v>
      </c>
      <c r="C1869" s="93" t="s">
        <v>2164</v>
      </c>
      <c r="D1869" s="97" t="s">
        <v>113</v>
      </c>
      <c r="E1869" s="97">
        <v>0.1</v>
      </c>
      <c r="F1869" s="97" t="s">
        <v>44</v>
      </c>
      <c r="G1869" s="97"/>
      <c r="H1869" s="97"/>
      <c r="I1869" s="97" t="s">
        <v>38</v>
      </c>
      <c r="J1869" s="102" t="s">
        <v>2165</v>
      </c>
    </row>
    <row r="1870" spans="2:10" outlineLevel="1">
      <c r="B1870" s="79" t="str">
        <f t="shared" si="51"/>
        <v>1389</v>
      </c>
      <c r="C1870" s="93" t="s">
        <v>2166</v>
      </c>
      <c r="D1870" s="97" t="s">
        <v>113</v>
      </c>
      <c r="E1870" s="97">
        <v>0.01</v>
      </c>
      <c r="F1870" s="97" t="s">
        <v>355</v>
      </c>
      <c r="G1870" s="97"/>
      <c r="H1870" s="97"/>
      <c r="I1870" s="97" t="s">
        <v>38</v>
      </c>
      <c r="J1870" s="102" t="s">
        <v>2167</v>
      </c>
    </row>
    <row r="1871" spans="2:10" outlineLevel="1">
      <c r="B1871" s="79" t="str">
        <f t="shared" si="51"/>
        <v>138A</v>
      </c>
      <c r="C1871" s="93" t="s">
        <v>2168</v>
      </c>
      <c r="D1871" s="97" t="s">
        <v>113</v>
      </c>
      <c r="E1871" s="97">
        <v>0.1</v>
      </c>
      <c r="F1871" s="97" t="s">
        <v>44</v>
      </c>
      <c r="G1871" s="97"/>
      <c r="H1871" s="97"/>
      <c r="I1871" s="97" t="s">
        <v>38</v>
      </c>
      <c r="J1871" s="102" t="s">
        <v>2169</v>
      </c>
    </row>
    <row r="1872" spans="2:10" outlineLevel="1">
      <c r="B1872" s="79" t="str">
        <f t="shared" si="51"/>
        <v>138B</v>
      </c>
      <c r="C1872" s="93" t="s">
        <v>2170</v>
      </c>
      <c r="D1872" s="97" t="s">
        <v>113</v>
      </c>
      <c r="E1872" s="97">
        <v>0.01</v>
      </c>
      <c r="F1872" s="97" t="s">
        <v>355</v>
      </c>
      <c r="G1872" s="97"/>
      <c r="H1872" s="97"/>
      <c r="I1872" s="97" t="s">
        <v>38</v>
      </c>
      <c r="J1872" s="102" t="s">
        <v>2171</v>
      </c>
    </row>
    <row r="1873" spans="2:10" outlineLevel="1">
      <c r="B1873" s="79" t="str">
        <f t="shared" si="51"/>
        <v>138C</v>
      </c>
      <c r="C1873" s="93" t="s">
        <v>2172</v>
      </c>
      <c r="D1873" s="97" t="s">
        <v>113</v>
      </c>
      <c r="E1873" s="97">
        <v>0.1</v>
      </c>
      <c r="F1873" s="97" t="s">
        <v>44</v>
      </c>
      <c r="G1873" s="97"/>
      <c r="H1873" s="97"/>
      <c r="I1873" s="97" t="s">
        <v>38</v>
      </c>
      <c r="J1873" s="102" t="s">
        <v>2173</v>
      </c>
    </row>
    <row r="1874" spans="2:10" outlineLevel="1">
      <c r="B1874" s="79" t="str">
        <f t="shared" si="51"/>
        <v>138D</v>
      </c>
      <c r="C1874" s="93" t="s">
        <v>2174</v>
      </c>
      <c r="D1874" s="97" t="s">
        <v>113</v>
      </c>
      <c r="E1874" s="97">
        <v>0.01</v>
      </c>
      <c r="F1874" s="97" t="s">
        <v>355</v>
      </c>
      <c r="G1874" s="97"/>
      <c r="H1874" s="97"/>
      <c r="I1874" s="97" t="s">
        <v>38</v>
      </c>
      <c r="J1874" s="102" t="s">
        <v>2175</v>
      </c>
    </row>
    <row r="1875" spans="2:10" outlineLevel="1">
      <c r="B1875" s="79" t="str">
        <f t="shared" si="51"/>
        <v>138E</v>
      </c>
      <c r="C1875" s="93" t="s">
        <v>2176</v>
      </c>
      <c r="D1875" s="97" t="s">
        <v>113</v>
      </c>
      <c r="E1875" s="97">
        <v>0.1</v>
      </c>
      <c r="F1875" s="97" t="s">
        <v>44</v>
      </c>
      <c r="G1875" s="97"/>
      <c r="H1875" s="97"/>
      <c r="I1875" s="97" t="s">
        <v>38</v>
      </c>
      <c r="J1875" s="102" t="s">
        <v>2177</v>
      </c>
    </row>
    <row r="1876" spans="2:10" outlineLevel="1">
      <c r="B1876" s="79" t="str">
        <f t="shared" si="51"/>
        <v>138F</v>
      </c>
      <c r="C1876" s="93" t="s">
        <v>2178</v>
      </c>
      <c r="D1876" s="97" t="s">
        <v>113</v>
      </c>
      <c r="E1876" s="97">
        <v>0.01</v>
      </c>
      <c r="F1876" s="97" t="s">
        <v>355</v>
      </c>
      <c r="G1876" s="97"/>
      <c r="H1876" s="97"/>
      <c r="I1876" s="97" t="s">
        <v>38</v>
      </c>
      <c r="J1876" s="102" t="s">
        <v>2179</v>
      </c>
    </row>
    <row r="1877" spans="2:10" outlineLevel="1">
      <c r="B1877" s="79" t="str">
        <f t="shared" si="51"/>
        <v>1390</v>
      </c>
      <c r="C1877" s="93" t="s">
        <v>2180</v>
      </c>
      <c r="D1877" s="97" t="s">
        <v>113</v>
      </c>
      <c r="E1877" s="97">
        <v>0.1</v>
      </c>
      <c r="F1877" s="97" t="s">
        <v>44</v>
      </c>
      <c r="G1877" s="97"/>
      <c r="H1877" s="97"/>
      <c r="I1877" s="97" t="s">
        <v>38</v>
      </c>
      <c r="J1877" s="102" t="s">
        <v>2181</v>
      </c>
    </row>
    <row r="1878" spans="2:10" outlineLevel="1">
      <c r="B1878" s="79" t="str">
        <f t="shared" si="51"/>
        <v>1391</v>
      </c>
      <c r="C1878" s="93" t="s">
        <v>2182</v>
      </c>
      <c r="D1878" s="97" t="s">
        <v>113</v>
      </c>
      <c r="E1878" s="97">
        <v>0.01</v>
      </c>
      <c r="F1878" s="97" t="s">
        <v>355</v>
      </c>
      <c r="G1878" s="97"/>
      <c r="H1878" s="97"/>
      <c r="I1878" s="97" t="s">
        <v>38</v>
      </c>
      <c r="J1878" s="102" t="s">
        <v>2183</v>
      </c>
    </row>
    <row r="1879" spans="2:10" outlineLevel="1">
      <c r="B1879" s="79" t="str">
        <f t="shared" si="51"/>
        <v>1392</v>
      </c>
      <c r="C1879" s="93" t="s">
        <v>2184</v>
      </c>
      <c r="D1879" s="97" t="s">
        <v>113</v>
      </c>
      <c r="E1879" s="97">
        <v>0.1</v>
      </c>
      <c r="F1879" s="97" t="s">
        <v>44</v>
      </c>
      <c r="G1879" s="97"/>
      <c r="H1879" s="97"/>
      <c r="I1879" s="97" t="s">
        <v>38</v>
      </c>
      <c r="J1879" s="102" t="s">
        <v>2185</v>
      </c>
    </row>
    <row r="1880" spans="2:10" outlineLevel="1">
      <c r="B1880" s="79" t="str">
        <f t="shared" si="51"/>
        <v>1393</v>
      </c>
      <c r="C1880" s="93" t="s">
        <v>2186</v>
      </c>
      <c r="D1880" s="97" t="s">
        <v>113</v>
      </c>
      <c r="E1880" s="97">
        <v>0.01</v>
      </c>
      <c r="F1880" s="97" t="s">
        <v>355</v>
      </c>
      <c r="G1880" s="97"/>
      <c r="H1880" s="97"/>
      <c r="I1880" s="97" t="s">
        <v>38</v>
      </c>
      <c r="J1880" s="102" t="s">
        <v>2187</v>
      </c>
    </row>
    <row r="1881" spans="2:10" outlineLevel="1">
      <c r="B1881" s="79" t="str">
        <f t="shared" si="51"/>
        <v>1394</v>
      </c>
      <c r="C1881" s="93" t="s">
        <v>2188</v>
      </c>
      <c r="D1881" s="97" t="s">
        <v>113</v>
      </c>
      <c r="E1881" s="97">
        <v>0.1</v>
      </c>
      <c r="F1881" s="97" t="s">
        <v>44</v>
      </c>
      <c r="G1881" s="97"/>
      <c r="H1881" s="97"/>
      <c r="I1881" s="97" t="s">
        <v>38</v>
      </c>
      <c r="J1881" s="102" t="s">
        <v>2189</v>
      </c>
    </row>
    <row r="1882" spans="2:10" outlineLevel="1">
      <c r="B1882" s="79" t="str">
        <f t="shared" si="51"/>
        <v>1395</v>
      </c>
      <c r="C1882" s="93" t="s">
        <v>2190</v>
      </c>
      <c r="D1882" s="97" t="s">
        <v>113</v>
      </c>
      <c r="E1882" s="97">
        <v>0.01</v>
      </c>
      <c r="F1882" s="97" t="s">
        <v>355</v>
      </c>
      <c r="G1882" s="97"/>
      <c r="H1882" s="97"/>
      <c r="I1882" s="97" t="s">
        <v>38</v>
      </c>
      <c r="J1882" s="102" t="s">
        <v>2191</v>
      </c>
    </row>
    <row r="1883" spans="2:10" outlineLevel="1">
      <c r="B1883" s="79" t="str">
        <f t="shared" si="51"/>
        <v>1396</v>
      </c>
      <c r="C1883" s="93" t="s">
        <v>2192</v>
      </c>
      <c r="D1883" s="97" t="s">
        <v>113</v>
      </c>
      <c r="E1883" s="97">
        <v>0.1</v>
      </c>
      <c r="F1883" s="97" t="s">
        <v>44</v>
      </c>
      <c r="G1883" s="97"/>
      <c r="H1883" s="97"/>
      <c r="I1883" s="97" t="s">
        <v>38</v>
      </c>
      <c r="J1883" s="102" t="s">
        <v>2193</v>
      </c>
    </row>
    <row r="1884" spans="2:10" outlineLevel="1">
      <c r="B1884" s="79" t="str">
        <f t="shared" si="51"/>
        <v>1397</v>
      </c>
      <c r="C1884" s="93" t="s">
        <v>2194</v>
      </c>
      <c r="D1884" s="97" t="s">
        <v>113</v>
      </c>
      <c r="E1884" s="97">
        <v>0.01</v>
      </c>
      <c r="F1884" s="97" t="s">
        <v>355</v>
      </c>
      <c r="G1884" s="97"/>
      <c r="H1884" s="97"/>
      <c r="I1884" s="97" t="s">
        <v>38</v>
      </c>
      <c r="J1884" s="102" t="s">
        <v>2195</v>
      </c>
    </row>
    <row r="1885" spans="2:10" outlineLevel="1">
      <c r="B1885" s="79" t="str">
        <f t="shared" si="51"/>
        <v>1398</v>
      </c>
      <c r="C1885" s="93" t="s">
        <v>2196</v>
      </c>
      <c r="D1885" s="97" t="s">
        <v>113</v>
      </c>
      <c r="E1885" s="97">
        <v>0.1</v>
      </c>
      <c r="F1885" s="97" t="s">
        <v>44</v>
      </c>
      <c r="G1885" s="97"/>
      <c r="H1885" s="97"/>
      <c r="I1885" s="97" t="s">
        <v>38</v>
      </c>
      <c r="J1885" s="102" t="s">
        <v>2197</v>
      </c>
    </row>
    <row r="1886" spans="2:10" outlineLevel="1">
      <c r="B1886" s="79" t="str">
        <f t="shared" si="51"/>
        <v>1399</v>
      </c>
      <c r="C1886" s="93" t="s">
        <v>2198</v>
      </c>
      <c r="D1886" s="97" t="s">
        <v>113</v>
      </c>
      <c r="E1886" s="97">
        <v>0.01</v>
      </c>
      <c r="F1886" s="97" t="s">
        <v>355</v>
      </c>
      <c r="G1886" s="97"/>
      <c r="H1886" s="97"/>
      <c r="I1886" s="97" t="s">
        <v>38</v>
      </c>
      <c r="J1886" s="102" t="s">
        <v>2199</v>
      </c>
    </row>
    <row r="1887" spans="2:10" outlineLevel="1">
      <c r="B1887" s="79" t="str">
        <f t="shared" si="51"/>
        <v>139A</v>
      </c>
      <c r="C1887" s="93" t="s">
        <v>2200</v>
      </c>
      <c r="D1887" s="97" t="s">
        <v>113</v>
      </c>
      <c r="E1887" s="97">
        <v>0.1</v>
      </c>
      <c r="F1887" s="97" t="s">
        <v>44</v>
      </c>
      <c r="G1887" s="97"/>
      <c r="H1887" s="97"/>
      <c r="I1887" s="97" t="s">
        <v>38</v>
      </c>
      <c r="J1887" s="102" t="s">
        <v>2201</v>
      </c>
    </row>
    <row r="1888" spans="2:10" outlineLevel="1">
      <c r="B1888" s="79" t="str">
        <f t="shared" si="51"/>
        <v>139B</v>
      </c>
      <c r="C1888" s="93" t="s">
        <v>2202</v>
      </c>
      <c r="D1888" s="97" t="s">
        <v>113</v>
      </c>
      <c r="E1888" s="97">
        <v>0.01</v>
      </c>
      <c r="F1888" s="97" t="s">
        <v>355</v>
      </c>
      <c r="G1888" s="97"/>
      <c r="H1888" s="97"/>
      <c r="I1888" s="97" t="s">
        <v>38</v>
      </c>
      <c r="J1888" s="102" t="s">
        <v>2203</v>
      </c>
    </row>
    <row r="1889" spans="2:10" outlineLevel="1">
      <c r="B1889" s="79" t="str">
        <f t="shared" si="51"/>
        <v>139C</v>
      </c>
      <c r="C1889" s="93" t="s">
        <v>2204</v>
      </c>
      <c r="D1889" s="97" t="s">
        <v>113</v>
      </c>
      <c r="E1889" s="97">
        <v>0.1</v>
      </c>
      <c r="F1889" s="97" t="s">
        <v>44</v>
      </c>
      <c r="G1889" s="97"/>
      <c r="H1889" s="97"/>
      <c r="I1889" s="97" t="s">
        <v>38</v>
      </c>
      <c r="J1889" s="102" t="s">
        <v>2205</v>
      </c>
    </row>
    <row r="1890" spans="2:10" outlineLevel="1">
      <c r="B1890" s="79" t="str">
        <f t="shared" si="51"/>
        <v>139D</v>
      </c>
      <c r="C1890" s="93" t="s">
        <v>2206</v>
      </c>
      <c r="D1890" s="97" t="s">
        <v>113</v>
      </c>
      <c r="E1890" s="97">
        <v>0.01</v>
      </c>
      <c r="F1890" s="97" t="s">
        <v>355</v>
      </c>
      <c r="G1890" s="97"/>
      <c r="H1890" s="97"/>
      <c r="I1890" s="97" t="s">
        <v>38</v>
      </c>
      <c r="J1890" s="102" t="s">
        <v>2207</v>
      </c>
    </row>
    <row r="1891" spans="2:10" outlineLevel="1">
      <c r="B1891" s="79" t="str">
        <f t="shared" si="51"/>
        <v>139E</v>
      </c>
      <c r="C1891" s="93" t="s">
        <v>2208</v>
      </c>
      <c r="D1891" s="97" t="s">
        <v>113</v>
      </c>
      <c r="E1891" s="97">
        <v>0.1</v>
      </c>
      <c r="F1891" s="97" t="s">
        <v>44</v>
      </c>
      <c r="G1891" s="97"/>
      <c r="H1891" s="97"/>
      <c r="I1891" s="97" t="s">
        <v>38</v>
      </c>
      <c r="J1891" s="102" t="s">
        <v>2209</v>
      </c>
    </row>
    <row r="1892" spans="2:10" outlineLevel="1">
      <c r="B1892" s="79" t="str">
        <f t="shared" si="51"/>
        <v>139F</v>
      </c>
      <c r="C1892" s="93" t="s">
        <v>2210</v>
      </c>
      <c r="D1892" s="97" t="s">
        <v>113</v>
      </c>
      <c r="E1892" s="97">
        <v>0.01</v>
      </c>
      <c r="F1892" s="97" t="s">
        <v>355</v>
      </c>
      <c r="G1892" s="97"/>
      <c r="H1892" s="97"/>
      <c r="I1892" s="97" t="s">
        <v>38</v>
      </c>
      <c r="J1892" s="102" t="s">
        <v>2211</v>
      </c>
    </row>
    <row r="1893" spans="2:10" outlineLevel="1">
      <c r="B1893" s="79" t="str">
        <f t="shared" si="51"/>
        <v>13A0</v>
      </c>
      <c r="C1893" s="93" t="s">
        <v>2212</v>
      </c>
      <c r="D1893" s="97" t="s">
        <v>113</v>
      </c>
      <c r="E1893" s="97">
        <v>0.1</v>
      </c>
      <c r="F1893" s="97" t="s">
        <v>44</v>
      </c>
      <c r="G1893" s="97"/>
      <c r="H1893" s="97"/>
      <c r="I1893" s="97" t="s">
        <v>38</v>
      </c>
      <c r="J1893" s="102" t="s">
        <v>2213</v>
      </c>
    </row>
    <row r="1894" spans="2:10" outlineLevel="1">
      <c r="B1894" s="79" t="str">
        <f t="shared" si="51"/>
        <v>13A1</v>
      </c>
      <c r="C1894" s="93" t="s">
        <v>2214</v>
      </c>
      <c r="D1894" s="97" t="s">
        <v>113</v>
      </c>
      <c r="E1894" s="97">
        <v>0.01</v>
      </c>
      <c r="F1894" s="97" t="s">
        <v>355</v>
      </c>
      <c r="G1894" s="97"/>
      <c r="H1894" s="97"/>
      <c r="I1894" s="97" t="s">
        <v>38</v>
      </c>
      <c r="J1894" s="102" t="s">
        <v>2215</v>
      </c>
    </row>
    <row r="1895" spans="2:10" outlineLevel="1">
      <c r="B1895" s="79" t="str">
        <f t="shared" si="51"/>
        <v>13A2</v>
      </c>
      <c r="C1895" s="93" t="s">
        <v>2216</v>
      </c>
      <c r="D1895" s="97" t="s">
        <v>113</v>
      </c>
      <c r="E1895" s="97">
        <v>0.1</v>
      </c>
      <c r="F1895" s="97" t="s">
        <v>44</v>
      </c>
      <c r="G1895" s="97"/>
      <c r="H1895" s="97"/>
      <c r="I1895" s="97" t="s">
        <v>38</v>
      </c>
      <c r="J1895" s="102" t="s">
        <v>2217</v>
      </c>
    </row>
    <row r="1896" spans="2:10" outlineLevel="1">
      <c r="B1896" s="79" t="str">
        <f t="shared" si="51"/>
        <v>13A3</v>
      </c>
      <c r="C1896" s="93" t="s">
        <v>2218</v>
      </c>
      <c r="D1896" s="97" t="s">
        <v>113</v>
      </c>
      <c r="E1896" s="97">
        <v>0.01</v>
      </c>
      <c r="F1896" s="97" t="s">
        <v>355</v>
      </c>
      <c r="G1896" s="97"/>
      <c r="H1896" s="97"/>
      <c r="I1896" s="97" t="s">
        <v>38</v>
      </c>
      <c r="J1896" s="102" t="s">
        <v>2219</v>
      </c>
    </row>
    <row r="1897" spans="2:10" outlineLevel="1">
      <c r="B1897" s="79" t="str">
        <f t="shared" si="51"/>
        <v>13A4</v>
      </c>
      <c r="C1897" s="93" t="s">
        <v>2220</v>
      </c>
      <c r="D1897" s="97" t="s">
        <v>113</v>
      </c>
      <c r="E1897" s="97">
        <v>0.1</v>
      </c>
      <c r="F1897" s="97" t="s">
        <v>44</v>
      </c>
      <c r="G1897" s="97"/>
      <c r="H1897" s="97"/>
      <c r="I1897" s="97" t="s">
        <v>38</v>
      </c>
      <c r="J1897" s="102" t="s">
        <v>2221</v>
      </c>
    </row>
    <row r="1898" spans="2:10" outlineLevel="1">
      <c r="B1898" s="79" t="str">
        <f t="shared" si="51"/>
        <v>13A5</v>
      </c>
      <c r="C1898" s="93" t="s">
        <v>2222</v>
      </c>
      <c r="D1898" s="97" t="s">
        <v>113</v>
      </c>
      <c r="E1898" s="97">
        <v>0.01</v>
      </c>
      <c r="F1898" s="97" t="s">
        <v>355</v>
      </c>
      <c r="G1898" s="97"/>
      <c r="H1898" s="97"/>
      <c r="I1898" s="97" t="s">
        <v>38</v>
      </c>
      <c r="J1898" s="102" t="s">
        <v>2223</v>
      </c>
    </row>
    <row r="1899" spans="2:10" outlineLevel="1">
      <c r="B1899" s="79" t="str">
        <f t="shared" si="51"/>
        <v>13A6</v>
      </c>
      <c r="C1899" s="93" t="s">
        <v>2224</v>
      </c>
      <c r="D1899" s="97" t="s">
        <v>113</v>
      </c>
      <c r="E1899" s="97">
        <v>0.1</v>
      </c>
      <c r="F1899" s="97" t="s">
        <v>44</v>
      </c>
      <c r="G1899" s="97"/>
      <c r="H1899" s="97"/>
      <c r="I1899" s="97" t="s">
        <v>38</v>
      </c>
      <c r="J1899" s="102" t="s">
        <v>2225</v>
      </c>
    </row>
    <row r="1900" spans="2:10" outlineLevel="1">
      <c r="B1900" s="79" t="str">
        <f t="shared" si="51"/>
        <v>13A7</v>
      </c>
      <c r="C1900" s="93" t="s">
        <v>2226</v>
      </c>
      <c r="D1900" s="97" t="s">
        <v>113</v>
      </c>
      <c r="E1900" s="97">
        <v>0.01</v>
      </c>
      <c r="F1900" s="97" t="s">
        <v>355</v>
      </c>
      <c r="G1900" s="97"/>
      <c r="H1900" s="97"/>
      <c r="I1900" s="97" t="s">
        <v>38</v>
      </c>
      <c r="J1900" s="102" t="s">
        <v>2227</v>
      </c>
    </row>
    <row r="1901" spans="2:10" outlineLevel="1">
      <c r="B1901" s="79" t="str">
        <f t="shared" si="51"/>
        <v>13A8</v>
      </c>
      <c r="C1901" s="93" t="s">
        <v>2228</v>
      </c>
      <c r="D1901" s="97" t="s">
        <v>113</v>
      </c>
      <c r="E1901" s="97">
        <v>0.1</v>
      </c>
      <c r="F1901" s="97" t="s">
        <v>44</v>
      </c>
      <c r="G1901" s="97"/>
      <c r="H1901" s="97"/>
      <c r="I1901" s="97" t="s">
        <v>38</v>
      </c>
      <c r="J1901" s="102" t="s">
        <v>2229</v>
      </c>
    </row>
    <row r="1902" spans="2:10" outlineLevel="1">
      <c r="B1902" s="79" t="str">
        <f t="shared" si="51"/>
        <v>13A9</v>
      </c>
      <c r="C1902" s="93" t="s">
        <v>2230</v>
      </c>
      <c r="D1902" s="97" t="s">
        <v>113</v>
      </c>
      <c r="E1902" s="97">
        <v>0.01</v>
      </c>
      <c r="F1902" s="97" t="s">
        <v>355</v>
      </c>
      <c r="G1902" s="97"/>
      <c r="H1902" s="97"/>
      <c r="I1902" s="97" t="s">
        <v>38</v>
      </c>
      <c r="J1902" s="102" t="s">
        <v>2231</v>
      </c>
    </row>
    <row r="1903" spans="2:10" outlineLevel="1">
      <c r="B1903" s="79" t="str">
        <f t="shared" si="51"/>
        <v>13AA</v>
      </c>
      <c r="C1903" s="93" t="s">
        <v>2232</v>
      </c>
      <c r="D1903" s="97" t="s">
        <v>113</v>
      </c>
      <c r="E1903" s="97">
        <v>0.1</v>
      </c>
      <c r="F1903" s="97" t="s">
        <v>44</v>
      </c>
      <c r="G1903" s="97"/>
      <c r="H1903" s="97"/>
      <c r="I1903" s="97" t="s">
        <v>38</v>
      </c>
      <c r="J1903" s="102" t="s">
        <v>2233</v>
      </c>
    </row>
    <row r="1904" spans="2:10" outlineLevel="1">
      <c r="B1904" s="79" t="str">
        <f t="shared" si="51"/>
        <v>13AB</v>
      </c>
      <c r="C1904" s="93" t="s">
        <v>2234</v>
      </c>
      <c r="D1904" s="97" t="s">
        <v>113</v>
      </c>
      <c r="E1904" s="97">
        <v>0.01</v>
      </c>
      <c r="F1904" s="97" t="s">
        <v>355</v>
      </c>
      <c r="G1904" s="97"/>
      <c r="H1904" s="97"/>
      <c r="I1904" s="97" t="s">
        <v>38</v>
      </c>
      <c r="J1904" s="102" t="s">
        <v>2235</v>
      </c>
    </row>
    <row r="1905" spans="2:10" outlineLevel="1">
      <c r="B1905" s="79" t="str">
        <f t="shared" si="51"/>
        <v>13AC</v>
      </c>
      <c r="C1905" s="93" t="s">
        <v>2236</v>
      </c>
      <c r="D1905" s="97" t="s">
        <v>113</v>
      </c>
      <c r="E1905" s="97">
        <v>0.1</v>
      </c>
      <c r="F1905" s="97" t="s">
        <v>44</v>
      </c>
      <c r="G1905" s="97"/>
      <c r="H1905" s="97"/>
      <c r="I1905" s="97" t="s">
        <v>38</v>
      </c>
      <c r="J1905" s="102" t="s">
        <v>2237</v>
      </c>
    </row>
    <row r="1906" spans="2:10" outlineLevel="1">
      <c r="B1906" s="79" t="str">
        <f t="shared" si="51"/>
        <v>13AD</v>
      </c>
      <c r="C1906" s="93" t="s">
        <v>2238</v>
      </c>
      <c r="D1906" s="97" t="s">
        <v>113</v>
      </c>
      <c r="E1906" s="97">
        <v>0.01</v>
      </c>
      <c r="F1906" s="97" t="s">
        <v>355</v>
      </c>
      <c r="G1906" s="97"/>
      <c r="H1906" s="97"/>
      <c r="I1906" s="97" t="s">
        <v>38</v>
      </c>
      <c r="J1906" s="102" t="s">
        <v>2239</v>
      </c>
    </row>
    <row r="1907" spans="2:10" outlineLevel="1">
      <c r="B1907" s="79" t="str">
        <f t="shared" si="51"/>
        <v>13AE</v>
      </c>
      <c r="C1907" s="93" t="s">
        <v>2240</v>
      </c>
      <c r="D1907" s="97" t="s">
        <v>113</v>
      </c>
      <c r="E1907" s="97">
        <v>0.1</v>
      </c>
      <c r="F1907" s="97" t="s">
        <v>44</v>
      </c>
      <c r="G1907" s="97"/>
      <c r="H1907" s="97"/>
      <c r="I1907" s="97" t="s">
        <v>38</v>
      </c>
      <c r="J1907" s="102" t="s">
        <v>2241</v>
      </c>
    </row>
    <row r="1908" spans="2:10" outlineLevel="1">
      <c r="B1908" s="79" t="str">
        <f t="shared" si="51"/>
        <v>13AF</v>
      </c>
      <c r="C1908" s="93" t="s">
        <v>2242</v>
      </c>
      <c r="D1908" s="97" t="s">
        <v>113</v>
      </c>
      <c r="E1908" s="97">
        <v>0.01</v>
      </c>
      <c r="F1908" s="97" t="s">
        <v>355</v>
      </c>
      <c r="G1908" s="97"/>
      <c r="H1908" s="97"/>
      <c r="I1908" s="97" t="s">
        <v>38</v>
      </c>
      <c r="J1908" s="102" t="s">
        <v>2243</v>
      </c>
    </row>
    <row r="1909" spans="2:10" outlineLevel="1">
      <c r="B1909" s="79" t="str">
        <f t="shared" si="51"/>
        <v>13B0</v>
      </c>
      <c r="C1909" s="93" t="s">
        <v>2244</v>
      </c>
      <c r="D1909" s="97" t="s">
        <v>113</v>
      </c>
      <c r="E1909" s="97">
        <v>0.1</v>
      </c>
      <c r="F1909" s="97" t="s">
        <v>44</v>
      </c>
      <c r="G1909" s="97"/>
      <c r="H1909" s="97"/>
      <c r="I1909" s="97" t="s">
        <v>38</v>
      </c>
      <c r="J1909" s="102" t="s">
        <v>2245</v>
      </c>
    </row>
    <row r="1910" spans="2:10" outlineLevel="1">
      <c r="B1910" s="79" t="str">
        <f t="shared" si="51"/>
        <v>13B1</v>
      </c>
      <c r="C1910" s="93" t="s">
        <v>2246</v>
      </c>
      <c r="D1910" s="97" t="s">
        <v>113</v>
      </c>
      <c r="E1910" s="97">
        <v>0.01</v>
      </c>
      <c r="F1910" s="97" t="s">
        <v>355</v>
      </c>
      <c r="G1910" s="97"/>
      <c r="H1910" s="97"/>
      <c r="I1910" s="97" t="s">
        <v>38</v>
      </c>
      <c r="J1910" s="102" t="s">
        <v>2247</v>
      </c>
    </row>
    <row r="1911" spans="2:10" outlineLevel="1">
      <c r="B1911" s="79" t="str">
        <f t="shared" si="51"/>
        <v>13B2</v>
      </c>
      <c r="C1911" s="93" t="s">
        <v>2248</v>
      </c>
      <c r="D1911" s="97" t="s">
        <v>113</v>
      </c>
      <c r="E1911" s="97">
        <v>0.1</v>
      </c>
      <c r="F1911" s="97" t="s">
        <v>44</v>
      </c>
      <c r="G1911" s="97"/>
      <c r="H1911" s="97"/>
      <c r="I1911" s="97" t="s">
        <v>38</v>
      </c>
      <c r="J1911" s="102" t="s">
        <v>2249</v>
      </c>
    </row>
    <row r="1912" spans="2:10" outlineLevel="1">
      <c r="B1912" s="79" t="str">
        <f t="shared" si="51"/>
        <v>13B3</v>
      </c>
      <c r="C1912" s="93" t="s">
        <v>2250</v>
      </c>
      <c r="D1912" s="97" t="s">
        <v>113</v>
      </c>
      <c r="E1912" s="97">
        <v>0.01</v>
      </c>
      <c r="F1912" s="97" t="s">
        <v>355</v>
      </c>
      <c r="G1912" s="97"/>
      <c r="H1912" s="97"/>
      <c r="I1912" s="97" t="s">
        <v>38</v>
      </c>
      <c r="J1912" s="102" t="s">
        <v>2251</v>
      </c>
    </row>
    <row r="1913" spans="2:10" outlineLevel="1">
      <c r="B1913" s="79" t="str">
        <f t="shared" si="51"/>
        <v>13B4</v>
      </c>
      <c r="C1913" s="93" t="s">
        <v>2252</v>
      </c>
      <c r="D1913" s="97" t="s">
        <v>113</v>
      </c>
      <c r="E1913" s="97">
        <v>0.1</v>
      </c>
      <c r="F1913" s="97" t="s">
        <v>44</v>
      </c>
      <c r="G1913" s="97"/>
      <c r="H1913" s="97"/>
      <c r="I1913" s="97" t="s">
        <v>38</v>
      </c>
      <c r="J1913" s="102" t="s">
        <v>2253</v>
      </c>
    </row>
    <row r="1914" spans="2:10" outlineLevel="1">
      <c r="B1914" s="79" t="str">
        <f t="shared" si="51"/>
        <v>13B5</v>
      </c>
      <c r="C1914" s="93" t="s">
        <v>2254</v>
      </c>
      <c r="D1914" s="97" t="s">
        <v>113</v>
      </c>
      <c r="E1914" s="97">
        <v>0.01</v>
      </c>
      <c r="F1914" s="97" t="s">
        <v>355</v>
      </c>
      <c r="G1914" s="97"/>
      <c r="H1914" s="97"/>
      <c r="I1914" s="97" t="s">
        <v>38</v>
      </c>
      <c r="J1914" s="102" t="s">
        <v>2255</v>
      </c>
    </row>
    <row r="1915" spans="2:10" outlineLevel="1">
      <c r="B1915" s="79" t="str">
        <f t="shared" si="51"/>
        <v>13B6</v>
      </c>
      <c r="C1915" s="93" t="s">
        <v>2256</v>
      </c>
      <c r="D1915" s="97" t="s">
        <v>113</v>
      </c>
      <c r="E1915" s="97">
        <v>0.1</v>
      </c>
      <c r="F1915" s="97" t="s">
        <v>44</v>
      </c>
      <c r="G1915" s="97"/>
      <c r="H1915" s="97"/>
      <c r="I1915" s="97" t="s">
        <v>38</v>
      </c>
      <c r="J1915" s="102" t="s">
        <v>2257</v>
      </c>
    </row>
    <row r="1916" spans="2:10" outlineLevel="1">
      <c r="B1916" s="79" t="str">
        <f t="shared" si="51"/>
        <v>13B7</v>
      </c>
      <c r="C1916" s="93" t="s">
        <v>2258</v>
      </c>
      <c r="D1916" s="97" t="s">
        <v>113</v>
      </c>
      <c r="E1916" s="97">
        <v>0.01</v>
      </c>
      <c r="F1916" s="97" t="s">
        <v>355</v>
      </c>
      <c r="G1916" s="97"/>
      <c r="H1916" s="97"/>
      <c r="I1916" s="97" t="s">
        <v>38</v>
      </c>
      <c r="J1916" s="102" t="s">
        <v>2259</v>
      </c>
    </row>
    <row r="1917" spans="2:10" outlineLevel="1">
      <c r="B1917" s="79" t="str">
        <f t="shared" si="51"/>
        <v>13B8</v>
      </c>
      <c r="C1917" s="93" t="s">
        <v>2260</v>
      </c>
      <c r="D1917" s="97" t="s">
        <v>113</v>
      </c>
      <c r="E1917" s="97">
        <v>0.1</v>
      </c>
      <c r="F1917" s="97" t="s">
        <v>44</v>
      </c>
      <c r="G1917" s="97"/>
      <c r="H1917" s="97"/>
      <c r="I1917" s="97" t="s">
        <v>38</v>
      </c>
      <c r="J1917" s="102" t="s">
        <v>2261</v>
      </c>
    </row>
    <row r="1918" spans="2:10" outlineLevel="1">
      <c r="B1918" s="79" t="str">
        <f t="shared" si="51"/>
        <v>13B9</v>
      </c>
      <c r="C1918" s="93" t="s">
        <v>2262</v>
      </c>
      <c r="D1918" s="97" t="s">
        <v>113</v>
      </c>
      <c r="E1918" s="97">
        <v>0.01</v>
      </c>
      <c r="F1918" s="97" t="s">
        <v>355</v>
      </c>
      <c r="G1918" s="97"/>
      <c r="H1918" s="97"/>
      <c r="I1918" s="97" t="s">
        <v>38</v>
      </c>
      <c r="J1918" s="102" t="s">
        <v>2263</v>
      </c>
    </row>
    <row r="1919" spans="2:10" outlineLevel="1">
      <c r="B1919" s="79" t="str">
        <f t="shared" si="51"/>
        <v>13BA</v>
      </c>
      <c r="C1919" s="93" t="s">
        <v>2264</v>
      </c>
      <c r="D1919" s="97" t="s">
        <v>113</v>
      </c>
      <c r="E1919" s="97">
        <v>0.1</v>
      </c>
      <c r="F1919" s="97" t="s">
        <v>44</v>
      </c>
      <c r="G1919" s="97"/>
      <c r="H1919" s="97"/>
      <c r="I1919" s="97" t="s">
        <v>38</v>
      </c>
      <c r="J1919" s="102" t="s">
        <v>2265</v>
      </c>
    </row>
    <row r="1920" spans="2:10" outlineLevel="1">
      <c r="B1920" s="79" t="str">
        <f t="shared" si="51"/>
        <v>13BB</v>
      </c>
      <c r="C1920" s="93" t="s">
        <v>2266</v>
      </c>
      <c r="D1920" s="97" t="s">
        <v>113</v>
      </c>
      <c r="E1920" s="97">
        <v>0.01</v>
      </c>
      <c r="F1920" s="97" t="s">
        <v>355</v>
      </c>
      <c r="G1920" s="97"/>
      <c r="H1920" s="97"/>
      <c r="I1920" s="97" t="s">
        <v>38</v>
      </c>
      <c r="J1920" s="102" t="s">
        <v>2267</v>
      </c>
    </row>
    <row r="1921" spans="2:10" outlineLevel="1">
      <c r="B1921" s="79" t="str">
        <f t="shared" si="51"/>
        <v>13BC</v>
      </c>
      <c r="C1921" s="93" t="s">
        <v>2268</v>
      </c>
      <c r="D1921" s="97" t="s">
        <v>113</v>
      </c>
      <c r="E1921" s="97">
        <v>0.1</v>
      </c>
      <c r="F1921" s="97" t="s">
        <v>44</v>
      </c>
      <c r="G1921" s="97"/>
      <c r="H1921" s="97"/>
      <c r="I1921" s="97" t="s">
        <v>38</v>
      </c>
      <c r="J1921" s="102" t="s">
        <v>2269</v>
      </c>
    </row>
    <row r="1922" spans="2:10" outlineLevel="1">
      <c r="B1922" s="79" t="str">
        <f t="shared" si="51"/>
        <v>13BD</v>
      </c>
      <c r="C1922" s="93" t="s">
        <v>2270</v>
      </c>
      <c r="D1922" s="97" t="s">
        <v>113</v>
      </c>
      <c r="E1922" s="97">
        <v>0.01</v>
      </c>
      <c r="F1922" s="97" t="s">
        <v>355</v>
      </c>
      <c r="G1922" s="97"/>
      <c r="H1922" s="97"/>
      <c r="I1922" s="97" t="s">
        <v>38</v>
      </c>
      <c r="J1922" s="102" t="s">
        <v>2271</v>
      </c>
    </row>
    <row r="1923" spans="2:10" outlineLevel="1">
      <c r="B1923" s="79" t="str">
        <f t="shared" si="51"/>
        <v>13BE</v>
      </c>
      <c r="C1923" s="93" t="s">
        <v>2272</v>
      </c>
      <c r="D1923" s="97" t="s">
        <v>113</v>
      </c>
      <c r="E1923" s="97">
        <v>0.1</v>
      </c>
      <c r="F1923" s="97" t="s">
        <v>44</v>
      </c>
      <c r="G1923" s="97"/>
      <c r="H1923" s="97"/>
      <c r="I1923" s="97" t="s">
        <v>38</v>
      </c>
      <c r="J1923" s="102" t="s">
        <v>2273</v>
      </c>
    </row>
    <row r="1924" spans="2:10" outlineLevel="1">
      <c r="B1924" s="79" t="str">
        <f t="shared" si="51"/>
        <v>13BF</v>
      </c>
      <c r="C1924" s="93" t="s">
        <v>2274</v>
      </c>
      <c r="D1924" s="97" t="s">
        <v>113</v>
      </c>
      <c r="E1924" s="97">
        <v>0.01</v>
      </c>
      <c r="F1924" s="97" t="s">
        <v>355</v>
      </c>
      <c r="G1924" s="97"/>
      <c r="H1924" s="97"/>
      <c r="I1924" s="97" t="s">
        <v>38</v>
      </c>
      <c r="J1924" s="102" t="s">
        <v>2275</v>
      </c>
    </row>
    <row r="1925" spans="2:10" outlineLevel="1">
      <c r="B1925" s="79" t="str">
        <f t="shared" si="51"/>
        <v>13C0</v>
      </c>
      <c r="C1925" s="174" t="s">
        <v>2276</v>
      </c>
      <c r="D1925" s="177" t="s">
        <v>59</v>
      </c>
      <c r="E1925" s="177"/>
      <c r="F1925" s="177"/>
      <c r="G1925" s="177"/>
      <c r="H1925" s="177"/>
      <c r="I1925" s="177" t="s">
        <v>38</v>
      </c>
      <c r="J1925" s="174" t="s">
        <v>630</v>
      </c>
    </row>
    <row r="1926" spans="2:10" hidden="1" outlineLevel="1">
      <c r="B1926" s="79" t="str">
        <f t="shared" si="51"/>
        <v>13C1</v>
      </c>
      <c r="C1926" s="174"/>
      <c r="D1926" s="177"/>
      <c r="E1926" s="177"/>
      <c r="F1926" s="177"/>
      <c r="G1926" s="177"/>
      <c r="H1926" s="177"/>
      <c r="I1926" s="177"/>
      <c r="J1926" s="174"/>
    </row>
    <row r="1927" spans="2:10" hidden="1" outlineLevel="1">
      <c r="B1927" s="79" t="str">
        <f t="shared" si="51"/>
        <v>13C2</v>
      </c>
      <c r="C1927" s="174"/>
      <c r="D1927" s="177"/>
      <c r="E1927" s="177"/>
      <c r="F1927" s="177"/>
      <c r="G1927" s="177"/>
      <c r="H1927" s="177"/>
      <c r="I1927" s="177"/>
      <c r="J1927" s="174"/>
    </row>
    <row r="1928" spans="2:10" ht="57" hidden="1" customHeight="1" outlineLevel="1">
      <c r="B1928" s="79" t="str">
        <f t="shared" si="51"/>
        <v>13C3</v>
      </c>
      <c r="C1928" s="174"/>
      <c r="D1928" s="177"/>
      <c r="E1928" s="177"/>
      <c r="F1928" s="177"/>
      <c r="G1928" s="177"/>
      <c r="H1928" s="177"/>
      <c r="I1928" s="177"/>
      <c r="J1928" s="174"/>
    </row>
    <row r="1929" spans="2:10" outlineLevel="1">
      <c r="B1929" s="79" t="str">
        <f t="shared" si="51"/>
        <v>13C4</v>
      </c>
      <c r="C1929" s="93" t="s">
        <v>2277</v>
      </c>
      <c r="D1929" s="97" t="s">
        <v>113</v>
      </c>
      <c r="E1929" s="97">
        <v>0.1</v>
      </c>
      <c r="F1929" s="97" t="s">
        <v>44</v>
      </c>
      <c r="G1929" s="97"/>
      <c r="H1929" s="97"/>
      <c r="I1929" s="97" t="s">
        <v>38</v>
      </c>
      <c r="J1929" s="102" t="s">
        <v>2278</v>
      </c>
    </row>
    <row r="1930" spans="2:10" outlineLevel="1">
      <c r="B1930" s="79" t="str">
        <f t="shared" si="51"/>
        <v>13C5</v>
      </c>
      <c r="C1930" s="93" t="s">
        <v>2279</v>
      </c>
      <c r="D1930" s="97" t="s">
        <v>113</v>
      </c>
      <c r="E1930" s="97">
        <v>0.01</v>
      </c>
      <c r="F1930" s="97" t="s">
        <v>355</v>
      </c>
      <c r="G1930" s="97"/>
      <c r="H1930" s="97"/>
      <c r="I1930" s="97" t="s">
        <v>38</v>
      </c>
      <c r="J1930" s="102" t="s">
        <v>2280</v>
      </c>
    </row>
    <row r="1931" spans="2:10" outlineLevel="1">
      <c r="B1931" s="79" t="str">
        <f t="shared" si="51"/>
        <v>13C6</v>
      </c>
      <c r="C1931" s="93" t="s">
        <v>2281</v>
      </c>
      <c r="D1931" s="97" t="s">
        <v>113</v>
      </c>
      <c r="E1931" s="97">
        <v>0.1</v>
      </c>
      <c r="F1931" s="97" t="s">
        <v>44</v>
      </c>
      <c r="G1931" s="97"/>
      <c r="H1931" s="97"/>
      <c r="I1931" s="97" t="s">
        <v>38</v>
      </c>
      <c r="J1931" s="102" t="s">
        <v>2282</v>
      </c>
    </row>
    <row r="1932" spans="2:10" outlineLevel="1">
      <c r="B1932" s="79" t="str">
        <f t="shared" si="51"/>
        <v>13C7</v>
      </c>
      <c r="C1932" s="93" t="s">
        <v>2283</v>
      </c>
      <c r="D1932" s="97" t="s">
        <v>113</v>
      </c>
      <c r="E1932" s="97">
        <v>0.01</v>
      </c>
      <c r="F1932" s="97" t="s">
        <v>355</v>
      </c>
      <c r="G1932" s="97"/>
      <c r="H1932" s="97"/>
      <c r="I1932" s="97" t="s">
        <v>38</v>
      </c>
      <c r="J1932" s="102" t="s">
        <v>2284</v>
      </c>
    </row>
    <row r="1933" spans="2:10" outlineLevel="1">
      <c r="B1933" s="79" t="str">
        <f t="shared" si="51"/>
        <v>13C8</v>
      </c>
      <c r="C1933" s="93" t="s">
        <v>2285</v>
      </c>
      <c r="D1933" s="97" t="s">
        <v>113</v>
      </c>
      <c r="E1933" s="97">
        <v>0.1</v>
      </c>
      <c r="F1933" s="97" t="s">
        <v>44</v>
      </c>
      <c r="G1933" s="97"/>
      <c r="H1933" s="97"/>
      <c r="I1933" s="97" t="s">
        <v>38</v>
      </c>
      <c r="J1933" s="102" t="s">
        <v>2286</v>
      </c>
    </row>
    <row r="1934" spans="2:10" outlineLevel="1">
      <c r="B1934" s="79" t="str">
        <f t="shared" ref="B1934:B2001" si="52">DEC2HEX(4928+ROW()-ROW($B$1797),4)</f>
        <v>13C9</v>
      </c>
      <c r="C1934" s="93" t="s">
        <v>2287</v>
      </c>
      <c r="D1934" s="97" t="s">
        <v>113</v>
      </c>
      <c r="E1934" s="97">
        <v>0.01</v>
      </c>
      <c r="F1934" s="97" t="s">
        <v>355</v>
      </c>
      <c r="G1934" s="97"/>
      <c r="H1934" s="97"/>
      <c r="I1934" s="97" t="s">
        <v>38</v>
      </c>
      <c r="J1934" s="102" t="s">
        <v>2288</v>
      </c>
    </row>
    <row r="1935" spans="2:10" outlineLevel="1">
      <c r="B1935" s="79" t="str">
        <f t="shared" si="52"/>
        <v>13CA</v>
      </c>
      <c r="C1935" s="93" t="s">
        <v>2289</v>
      </c>
      <c r="D1935" s="97" t="s">
        <v>113</v>
      </c>
      <c r="E1935" s="97">
        <v>0.1</v>
      </c>
      <c r="F1935" s="97" t="s">
        <v>44</v>
      </c>
      <c r="G1935" s="97"/>
      <c r="H1935" s="97"/>
      <c r="I1935" s="97" t="s">
        <v>38</v>
      </c>
      <c r="J1935" s="102" t="s">
        <v>2290</v>
      </c>
    </row>
    <row r="1936" spans="2:10" outlineLevel="1">
      <c r="B1936" s="79" t="str">
        <f t="shared" si="52"/>
        <v>13CB</v>
      </c>
      <c r="C1936" s="93" t="s">
        <v>2291</v>
      </c>
      <c r="D1936" s="97" t="s">
        <v>113</v>
      </c>
      <c r="E1936" s="97">
        <v>0.01</v>
      </c>
      <c r="F1936" s="97" t="s">
        <v>355</v>
      </c>
      <c r="G1936" s="97"/>
      <c r="H1936" s="97"/>
      <c r="I1936" s="97" t="s">
        <v>38</v>
      </c>
      <c r="J1936" s="102" t="s">
        <v>2292</v>
      </c>
    </row>
    <row r="1937" spans="2:10" outlineLevel="1">
      <c r="B1937" s="79" t="str">
        <f t="shared" si="52"/>
        <v>13CC</v>
      </c>
      <c r="C1937" s="93" t="s">
        <v>2293</v>
      </c>
      <c r="D1937" s="97" t="s">
        <v>113</v>
      </c>
      <c r="E1937" s="97">
        <v>0.1</v>
      </c>
      <c r="F1937" s="97" t="s">
        <v>44</v>
      </c>
      <c r="G1937" s="97"/>
      <c r="H1937" s="97"/>
      <c r="I1937" s="97" t="s">
        <v>38</v>
      </c>
      <c r="J1937" s="102" t="s">
        <v>2294</v>
      </c>
    </row>
    <row r="1938" spans="2:10" outlineLevel="1">
      <c r="B1938" s="79" t="str">
        <f t="shared" si="52"/>
        <v>13CD</v>
      </c>
      <c r="C1938" s="93" t="s">
        <v>2295</v>
      </c>
      <c r="D1938" s="97" t="s">
        <v>113</v>
      </c>
      <c r="E1938" s="97">
        <v>0.01</v>
      </c>
      <c r="F1938" s="97" t="s">
        <v>355</v>
      </c>
      <c r="G1938" s="97"/>
      <c r="H1938" s="97"/>
      <c r="I1938" s="97" t="s">
        <v>38</v>
      </c>
      <c r="J1938" s="102" t="s">
        <v>2296</v>
      </c>
    </row>
    <row r="1939" spans="2:10" outlineLevel="1">
      <c r="B1939" s="79" t="str">
        <f t="shared" si="52"/>
        <v>13CE</v>
      </c>
      <c r="C1939" s="93" t="s">
        <v>2297</v>
      </c>
      <c r="D1939" s="97" t="s">
        <v>113</v>
      </c>
      <c r="E1939" s="97">
        <v>0.1</v>
      </c>
      <c r="F1939" s="97" t="s">
        <v>44</v>
      </c>
      <c r="G1939" s="97"/>
      <c r="H1939" s="97"/>
      <c r="I1939" s="97" t="s">
        <v>38</v>
      </c>
      <c r="J1939" s="102" t="s">
        <v>2298</v>
      </c>
    </row>
    <row r="1940" spans="2:10" outlineLevel="1">
      <c r="B1940" s="79" t="str">
        <f t="shared" si="52"/>
        <v>13CF</v>
      </c>
      <c r="C1940" s="93" t="s">
        <v>2299</v>
      </c>
      <c r="D1940" s="97" t="s">
        <v>113</v>
      </c>
      <c r="E1940" s="97">
        <v>0.01</v>
      </c>
      <c r="F1940" s="97" t="s">
        <v>355</v>
      </c>
      <c r="G1940" s="97"/>
      <c r="H1940" s="97"/>
      <c r="I1940" s="97" t="s">
        <v>38</v>
      </c>
      <c r="J1940" s="102" t="s">
        <v>2300</v>
      </c>
    </row>
    <row r="1941" spans="2:10" outlineLevel="1">
      <c r="B1941" s="79" t="str">
        <f t="shared" si="52"/>
        <v>13D0</v>
      </c>
      <c r="C1941" s="93" t="s">
        <v>2301</v>
      </c>
      <c r="D1941" s="97" t="s">
        <v>113</v>
      </c>
      <c r="E1941" s="97">
        <v>0.1</v>
      </c>
      <c r="F1941" s="97" t="s">
        <v>44</v>
      </c>
      <c r="G1941" s="97"/>
      <c r="H1941" s="97"/>
      <c r="I1941" s="97" t="s">
        <v>38</v>
      </c>
      <c r="J1941" s="102" t="s">
        <v>2302</v>
      </c>
    </row>
    <row r="1942" spans="2:10" outlineLevel="1">
      <c r="B1942" s="79" t="str">
        <f t="shared" si="52"/>
        <v>13D1</v>
      </c>
      <c r="C1942" s="93" t="s">
        <v>2303</v>
      </c>
      <c r="D1942" s="97" t="s">
        <v>113</v>
      </c>
      <c r="E1942" s="97">
        <v>0.01</v>
      </c>
      <c r="F1942" s="97" t="s">
        <v>355</v>
      </c>
      <c r="G1942" s="97"/>
      <c r="H1942" s="97"/>
      <c r="I1942" s="97" t="s">
        <v>38</v>
      </c>
      <c r="J1942" s="102" t="s">
        <v>2304</v>
      </c>
    </row>
    <row r="1943" spans="2:10" outlineLevel="1">
      <c r="B1943" s="79" t="str">
        <f t="shared" si="52"/>
        <v>13D2</v>
      </c>
      <c r="C1943" s="93" t="s">
        <v>2305</v>
      </c>
      <c r="D1943" s="97" t="s">
        <v>113</v>
      </c>
      <c r="E1943" s="97">
        <v>0.1</v>
      </c>
      <c r="F1943" s="97" t="s">
        <v>44</v>
      </c>
      <c r="G1943" s="97"/>
      <c r="H1943" s="97"/>
      <c r="I1943" s="97" t="s">
        <v>38</v>
      </c>
      <c r="J1943" s="102" t="s">
        <v>2306</v>
      </c>
    </row>
    <row r="1944" spans="2:10" outlineLevel="1">
      <c r="B1944" s="79" t="str">
        <f t="shared" si="52"/>
        <v>13D3</v>
      </c>
      <c r="C1944" s="93" t="s">
        <v>2307</v>
      </c>
      <c r="D1944" s="97" t="s">
        <v>113</v>
      </c>
      <c r="E1944" s="97">
        <v>0.01</v>
      </c>
      <c r="F1944" s="97" t="s">
        <v>355</v>
      </c>
      <c r="G1944" s="97"/>
      <c r="H1944" s="97"/>
      <c r="I1944" s="97" t="s">
        <v>38</v>
      </c>
      <c r="J1944" s="102" t="s">
        <v>2308</v>
      </c>
    </row>
    <row r="1945" spans="2:10" outlineLevel="1">
      <c r="B1945" s="79" t="str">
        <f t="shared" si="52"/>
        <v>13D4</v>
      </c>
      <c r="C1945" s="93" t="s">
        <v>2309</v>
      </c>
      <c r="D1945" s="97" t="s">
        <v>113</v>
      </c>
      <c r="E1945" s="97">
        <v>0.1</v>
      </c>
      <c r="F1945" s="97" t="s">
        <v>44</v>
      </c>
      <c r="G1945" s="97"/>
      <c r="H1945" s="97"/>
      <c r="I1945" s="97" t="s">
        <v>38</v>
      </c>
      <c r="J1945" s="102" t="s">
        <v>2310</v>
      </c>
    </row>
    <row r="1946" spans="2:10" outlineLevel="1">
      <c r="B1946" s="79" t="str">
        <f t="shared" si="52"/>
        <v>13D5</v>
      </c>
      <c r="C1946" s="93" t="s">
        <v>2311</v>
      </c>
      <c r="D1946" s="97" t="s">
        <v>113</v>
      </c>
      <c r="E1946" s="97">
        <v>0.01</v>
      </c>
      <c r="F1946" s="97" t="s">
        <v>355</v>
      </c>
      <c r="G1946" s="97"/>
      <c r="H1946" s="97"/>
      <c r="I1946" s="97" t="s">
        <v>38</v>
      </c>
      <c r="J1946" s="102" t="s">
        <v>2312</v>
      </c>
    </row>
    <row r="1947" spans="2:10" outlineLevel="1">
      <c r="B1947" s="79" t="str">
        <f t="shared" si="52"/>
        <v>13D6</v>
      </c>
      <c r="C1947" s="93" t="s">
        <v>2313</v>
      </c>
      <c r="D1947" s="97" t="s">
        <v>113</v>
      </c>
      <c r="E1947" s="97">
        <v>0.1</v>
      </c>
      <c r="F1947" s="97" t="s">
        <v>44</v>
      </c>
      <c r="G1947" s="97"/>
      <c r="H1947" s="97"/>
      <c r="I1947" s="97" t="s">
        <v>38</v>
      </c>
      <c r="J1947" s="102" t="s">
        <v>2314</v>
      </c>
    </row>
    <row r="1948" spans="2:10" outlineLevel="1">
      <c r="B1948" s="79" t="str">
        <f t="shared" si="52"/>
        <v>13D7</v>
      </c>
      <c r="C1948" s="93" t="s">
        <v>2315</v>
      </c>
      <c r="D1948" s="97" t="s">
        <v>113</v>
      </c>
      <c r="E1948" s="97">
        <v>0.01</v>
      </c>
      <c r="F1948" s="97" t="s">
        <v>355</v>
      </c>
      <c r="G1948" s="97"/>
      <c r="H1948" s="97"/>
      <c r="I1948" s="97" t="s">
        <v>38</v>
      </c>
      <c r="J1948" s="102" t="s">
        <v>2316</v>
      </c>
    </row>
    <row r="1949" spans="2:10" outlineLevel="1">
      <c r="B1949" s="79" t="str">
        <f t="shared" si="52"/>
        <v>13D8</v>
      </c>
      <c r="C1949" s="93" t="s">
        <v>2317</v>
      </c>
      <c r="D1949" s="97" t="s">
        <v>113</v>
      </c>
      <c r="E1949" s="97">
        <v>0.1</v>
      </c>
      <c r="F1949" s="97" t="s">
        <v>44</v>
      </c>
      <c r="G1949" s="97"/>
      <c r="H1949" s="97"/>
      <c r="I1949" s="97" t="s">
        <v>38</v>
      </c>
      <c r="J1949" s="102" t="s">
        <v>2318</v>
      </c>
    </row>
    <row r="1950" spans="2:10" outlineLevel="1">
      <c r="B1950" s="79" t="str">
        <f t="shared" si="52"/>
        <v>13D9</v>
      </c>
      <c r="C1950" s="93" t="s">
        <v>2319</v>
      </c>
      <c r="D1950" s="97" t="s">
        <v>113</v>
      </c>
      <c r="E1950" s="97">
        <v>0.01</v>
      </c>
      <c r="F1950" s="97" t="s">
        <v>355</v>
      </c>
      <c r="G1950" s="97"/>
      <c r="H1950" s="97"/>
      <c r="I1950" s="97" t="s">
        <v>38</v>
      </c>
      <c r="J1950" s="102" t="s">
        <v>2320</v>
      </c>
    </row>
    <row r="1951" spans="2:10" outlineLevel="1">
      <c r="B1951" s="79" t="str">
        <f t="shared" si="52"/>
        <v>13DA</v>
      </c>
      <c r="C1951" s="93" t="s">
        <v>2321</v>
      </c>
      <c r="D1951" s="97" t="s">
        <v>113</v>
      </c>
      <c r="E1951" s="97">
        <v>0.1</v>
      </c>
      <c r="F1951" s="97" t="s">
        <v>44</v>
      </c>
      <c r="G1951" s="97"/>
      <c r="H1951" s="97"/>
      <c r="I1951" s="97" t="s">
        <v>38</v>
      </c>
      <c r="J1951" s="102" t="s">
        <v>2322</v>
      </c>
    </row>
    <row r="1952" spans="2:10" outlineLevel="1">
      <c r="B1952" s="79" t="str">
        <f t="shared" si="52"/>
        <v>13DB</v>
      </c>
      <c r="C1952" s="93" t="s">
        <v>2323</v>
      </c>
      <c r="D1952" s="97" t="s">
        <v>113</v>
      </c>
      <c r="E1952" s="97">
        <v>0.01</v>
      </c>
      <c r="F1952" s="97" t="s">
        <v>355</v>
      </c>
      <c r="G1952" s="97"/>
      <c r="H1952" s="97"/>
      <c r="I1952" s="97" t="s">
        <v>38</v>
      </c>
      <c r="J1952" s="102" t="s">
        <v>2324</v>
      </c>
    </row>
    <row r="1953" spans="2:10" outlineLevel="1">
      <c r="B1953" s="79" t="str">
        <f t="shared" si="52"/>
        <v>13DC</v>
      </c>
      <c r="C1953" s="93" t="s">
        <v>2325</v>
      </c>
      <c r="D1953" s="97" t="s">
        <v>113</v>
      </c>
      <c r="E1953" s="97">
        <v>0.1</v>
      </c>
      <c r="F1953" s="97" t="s">
        <v>44</v>
      </c>
      <c r="G1953" s="97"/>
      <c r="H1953" s="97"/>
      <c r="I1953" s="97" t="s">
        <v>38</v>
      </c>
      <c r="J1953" s="102" t="s">
        <v>2326</v>
      </c>
    </row>
    <row r="1954" spans="2:10" outlineLevel="1">
      <c r="B1954" s="79" t="str">
        <f t="shared" si="52"/>
        <v>13DD</v>
      </c>
      <c r="C1954" s="93" t="s">
        <v>2327</v>
      </c>
      <c r="D1954" s="97" t="s">
        <v>113</v>
      </c>
      <c r="E1954" s="97">
        <v>0.01</v>
      </c>
      <c r="F1954" s="97" t="s">
        <v>355</v>
      </c>
      <c r="G1954" s="97"/>
      <c r="H1954" s="97"/>
      <c r="I1954" s="97" t="s">
        <v>38</v>
      </c>
      <c r="J1954" s="102" t="s">
        <v>2328</v>
      </c>
    </row>
    <row r="1955" spans="2:10" outlineLevel="1">
      <c r="B1955" s="79" t="str">
        <f t="shared" si="52"/>
        <v>13DE</v>
      </c>
      <c r="C1955" s="93" t="s">
        <v>2329</v>
      </c>
      <c r="D1955" s="97" t="s">
        <v>113</v>
      </c>
      <c r="E1955" s="97">
        <v>0.1</v>
      </c>
      <c r="F1955" s="97" t="s">
        <v>44</v>
      </c>
      <c r="G1955" s="97"/>
      <c r="H1955" s="97"/>
      <c r="I1955" s="97" t="s">
        <v>38</v>
      </c>
      <c r="J1955" s="102" t="s">
        <v>2330</v>
      </c>
    </row>
    <row r="1956" spans="2:10" outlineLevel="1">
      <c r="B1956" s="79" t="str">
        <f t="shared" si="52"/>
        <v>13DF</v>
      </c>
      <c r="C1956" s="93" t="s">
        <v>2331</v>
      </c>
      <c r="D1956" s="97" t="s">
        <v>113</v>
      </c>
      <c r="E1956" s="97">
        <v>0.01</v>
      </c>
      <c r="F1956" s="97" t="s">
        <v>355</v>
      </c>
      <c r="G1956" s="97"/>
      <c r="H1956" s="97"/>
      <c r="I1956" s="97" t="s">
        <v>38</v>
      </c>
      <c r="J1956" s="102" t="s">
        <v>2332</v>
      </c>
    </row>
    <row r="1957" spans="2:10" outlineLevel="1">
      <c r="B1957" s="79" t="str">
        <f t="shared" si="52"/>
        <v>13E0</v>
      </c>
      <c r="C1957" s="93" t="s">
        <v>2333</v>
      </c>
      <c r="D1957" s="97" t="s">
        <v>113</v>
      </c>
      <c r="E1957" s="97">
        <v>0.1</v>
      </c>
      <c r="F1957" s="97" t="s">
        <v>44</v>
      </c>
      <c r="G1957" s="97"/>
      <c r="H1957" s="97"/>
      <c r="I1957" s="97" t="s">
        <v>38</v>
      </c>
      <c r="J1957" s="102" t="s">
        <v>2334</v>
      </c>
    </row>
    <row r="1958" spans="2:10" outlineLevel="1">
      <c r="B1958" s="79" t="str">
        <f t="shared" si="52"/>
        <v>13E1</v>
      </c>
      <c r="C1958" s="93" t="s">
        <v>2335</v>
      </c>
      <c r="D1958" s="97" t="s">
        <v>113</v>
      </c>
      <c r="E1958" s="97">
        <v>0.01</v>
      </c>
      <c r="F1958" s="97" t="s">
        <v>355</v>
      </c>
      <c r="G1958" s="97"/>
      <c r="H1958" s="97"/>
      <c r="I1958" s="97" t="s">
        <v>38</v>
      </c>
      <c r="J1958" s="102" t="s">
        <v>2336</v>
      </c>
    </row>
    <row r="1959" spans="2:10" outlineLevel="1">
      <c r="B1959" s="79" t="str">
        <f t="shared" si="52"/>
        <v>13E2</v>
      </c>
      <c r="C1959" s="93" t="s">
        <v>2337</v>
      </c>
      <c r="D1959" s="97" t="s">
        <v>113</v>
      </c>
      <c r="E1959" s="97">
        <v>0.1</v>
      </c>
      <c r="F1959" s="97" t="s">
        <v>44</v>
      </c>
      <c r="G1959" s="97"/>
      <c r="H1959" s="97"/>
      <c r="I1959" s="97" t="s">
        <v>38</v>
      </c>
      <c r="J1959" s="102" t="s">
        <v>2338</v>
      </c>
    </row>
    <row r="1960" spans="2:10" outlineLevel="1">
      <c r="B1960" s="79" t="str">
        <f t="shared" si="52"/>
        <v>13E3</v>
      </c>
      <c r="C1960" s="93" t="s">
        <v>2339</v>
      </c>
      <c r="D1960" s="97" t="s">
        <v>113</v>
      </c>
      <c r="E1960" s="97">
        <v>0.01</v>
      </c>
      <c r="F1960" s="97" t="s">
        <v>355</v>
      </c>
      <c r="G1960" s="97"/>
      <c r="H1960" s="97"/>
      <c r="I1960" s="97" t="s">
        <v>38</v>
      </c>
      <c r="J1960" s="102" t="s">
        <v>2340</v>
      </c>
    </row>
    <row r="1961" spans="2:10" outlineLevel="1">
      <c r="B1961" s="79" t="str">
        <f t="shared" si="52"/>
        <v>13E4</v>
      </c>
      <c r="C1961" s="93" t="s">
        <v>2341</v>
      </c>
      <c r="D1961" s="97" t="s">
        <v>113</v>
      </c>
      <c r="E1961" s="97">
        <v>0.1</v>
      </c>
      <c r="F1961" s="97" t="s">
        <v>44</v>
      </c>
      <c r="G1961" s="97"/>
      <c r="H1961" s="97"/>
      <c r="I1961" s="97" t="s">
        <v>38</v>
      </c>
      <c r="J1961" s="102" t="s">
        <v>2342</v>
      </c>
    </row>
    <row r="1962" spans="2:10" outlineLevel="1">
      <c r="B1962" s="79" t="str">
        <f t="shared" si="52"/>
        <v>13E5</v>
      </c>
      <c r="C1962" s="93" t="s">
        <v>2343</v>
      </c>
      <c r="D1962" s="97" t="s">
        <v>113</v>
      </c>
      <c r="E1962" s="97">
        <v>0.01</v>
      </c>
      <c r="F1962" s="97" t="s">
        <v>355</v>
      </c>
      <c r="G1962" s="97"/>
      <c r="H1962" s="97"/>
      <c r="I1962" s="97" t="s">
        <v>38</v>
      </c>
      <c r="J1962" s="102" t="s">
        <v>2344</v>
      </c>
    </row>
    <row r="1963" spans="2:10" outlineLevel="1">
      <c r="B1963" s="79" t="str">
        <f t="shared" si="52"/>
        <v>13E6</v>
      </c>
      <c r="C1963" s="93" t="s">
        <v>2345</v>
      </c>
      <c r="D1963" s="97" t="s">
        <v>113</v>
      </c>
      <c r="E1963" s="97">
        <v>0.1</v>
      </c>
      <c r="F1963" s="97" t="s">
        <v>44</v>
      </c>
      <c r="G1963" s="97"/>
      <c r="H1963" s="97"/>
      <c r="I1963" s="97" t="s">
        <v>38</v>
      </c>
      <c r="J1963" s="102" t="s">
        <v>2346</v>
      </c>
    </row>
    <row r="1964" spans="2:10" outlineLevel="1">
      <c r="B1964" s="79" t="str">
        <f t="shared" si="52"/>
        <v>13E7</v>
      </c>
      <c r="C1964" s="93" t="s">
        <v>2347</v>
      </c>
      <c r="D1964" s="97" t="s">
        <v>113</v>
      </c>
      <c r="E1964" s="97">
        <v>0.01</v>
      </c>
      <c r="F1964" s="97" t="s">
        <v>355</v>
      </c>
      <c r="G1964" s="97"/>
      <c r="H1964" s="97"/>
      <c r="I1964" s="97" t="s">
        <v>38</v>
      </c>
      <c r="J1964" s="102" t="s">
        <v>2348</v>
      </c>
    </row>
    <row r="1965" spans="2:10" outlineLevel="1">
      <c r="B1965" s="79" t="str">
        <f t="shared" si="52"/>
        <v>13E8</v>
      </c>
      <c r="C1965" s="93" t="s">
        <v>2349</v>
      </c>
      <c r="D1965" s="97" t="s">
        <v>113</v>
      </c>
      <c r="E1965" s="97">
        <v>0.1</v>
      </c>
      <c r="F1965" s="97" t="s">
        <v>44</v>
      </c>
      <c r="G1965" s="97"/>
      <c r="H1965" s="97"/>
      <c r="I1965" s="97" t="s">
        <v>38</v>
      </c>
      <c r="J1965" s="102" t="s">
        <v>2350</v>
      </c>
    </row>
    <row r="1966" spans="2:10" outlineLevel="1">
      <c r="B1966" s="79" t="str">
        <f t="shared" si="52"/>
        <v>13E9</v>
      </c>
      <c r="C1966" s="93" t="s">
        <v>2351</v>
      </c>
      <c r="D1966" s="97" t="s">
        <v>113</v>
      </c>
      <c r="E1966" s="97">
        <v>0.01</v>
      </c>
      <c r="F1966" s="97" t="s">
        <v>355</v>
      </c>
      <c r="G1966" s="97"/>
      <c r="H1966" s="97"/>
      <c r="I1966" s="97" t="s">
        <v>38</v>
      </c>
      <c r="J1966" s="102" t="s">
        <v>2352</v>
      </c>
    </row>
    <row r="1967" spans="2:10" outlineLevel="1">
      <c r="B1967" s="79" t="str">
        <f t="shared" si="52"/>
        <v>13EA</v>
      </c>
      <c r="C1967" s="93" t="s">
        <v>2353</v>
      </c>
      <c r="D1967" s="97" t="s">
        <v>113</v>
      </c>
      <c r="E1967" s="97">
        <v>0.1</v>
      </c>
      <c r="F1967" s="97" t="s">
        <v>44</v>
      </c>
      <c r="G1967" s="97"/>
      <c r="H1967" s="97"/>
      <c r="I1967" s="97" t="s">
        <v>38</v>
      </c>
      <c r="J1967" s="102" t="s">
        <v>2354</v>
      </c>
    </row>
    <row r="1968" spans="2:10" outlineLevel="1">
      <c r="B1968" s="79" t="str">
        <f t="shared" si="52"/>
        <v>13EB</v>
      </c>
      <c r="C1968" s="93" t="s">
        <v>2355</v>
      </c>
      <c r="D1968" s="97" t="s">
        <v>113</v>
      </c>
      <c r="E1968" s="97">
        <v>0.01</v>
      </c>
      <c r="F1968" s="97" t="s">
        <v>355</v>
      </c>
      <c r="G1968" s="97"/>
      <c r="H1968" s="97"/>
      <c r="I1968" s="97" t="s">
        <v>38</v>
      </c>
      <c r="J1968" s="102" t="s">
        <v>2356</v>
      </c>
    </row>
    <row r="1969" spans="2:10" outlineLevel="1">
      <c r="B1969" s="79" t="str">
        <f t="shared" si="52"/>
        <v>13EC</v>
      </c>
      <c r="C1969" s="93" t="s">
        <v>2357</v>
      </c>
      <c r="D1969" s="97" t="s">
        <v>113</v>
      </c>
      <c r="E1969" s="97">
        <v>0.1</v>
      </c>
      <c r="F1969" s="97" t="s">
        <v>44</v>
      </c>
      <c r="G1969" s="97"/>
      <c r="H1969" s="97"/>
      <c r="I1969" s="97" t="s">
        <v>38</v>
      </c>
      <c r="J1969" s="102" t="s">
        <v>2358</v>
      </c>
    </row>
    <row r="1970" spans="2:10" outlineLevel="1">
      <c r="B1970" s="79" t="str">
        <f t="shared" si="52"/>
        <v>13ED</v>
      </c>
      <c r="C1970" s="93" t="s">
        <v>2359</v>
      </c>
      <c r="D1970" s="97" t="s">
        <v>113</v>
      </c>
      <c r="E1970" s="97">
        <v>0.01</v>
      </c>
      <c r="F1970" s="97" t="s">
        <v>355</v>
      </c>
      <c r="G1970" s="97"/>
      <c r="H1970" s="97"/>
      <c r="I1970" s="97" t="s">
        <v>38</v>
      </c>
      <c r="J1970" s="102" t="s">
        <v>2360</v>
      </c>
    </row>
    <row r="1971" spans="2:10" outlineLevel="1">
      <c r="B1971" s="79" t="str">
        <f t="shared" si="52"/>
        <v>13EE</v>
      </c>
      <c r="C1971" s="93" t="s">
        <v>2361</v>
      </c>
      <c r="D1971" s="97" t="s">
        <v>113</v>
      </c>
      <c r="E1971" s="97">
        <v>0.1</v>
      </c>
      <c r="F1971" s="97" t="s">
        <v>44</v>
      </c>
      <c r="G1971" s="97"/>
      <c r="H1971" s="97"/>
      <c r="I1971" s="97" t="s">
        <v>38</v>
      </c>
      <c r="J1971" s="102" t="s">
        <v>2362</v>
      </c>
    </row>
    <row r="1972" spans="2:10" outlineLevel="1">
      <c r="B1972" s="79" t="str">
        <f t="shared" si="52"/>
        <v>13EF</v>
      </c>
      <c r="C1972" s="93" t="s">
        <v>2363</v>
      </c>
      <c r="D1972" s="97" t="s">
        <v>113</v>
      </c>
      <c r="E1972" s="97">
        <v>0.01</v>
      </c>
      <c r="F1972" s="97" t="s">
        <v>355</v>
      </c>
      <c r="G1972" s="97"/>
      <c r="H1972" s="97"/>
      <c r="I1972" s="97" t="s">
        <v>38</v>
      </c>
      <c r="J1972" s="102" t="s">
        <v>2364</v>
      </c>
    </row>
    <row r="1973" spans="2:10" outlineLevel="1">
      <c r="B1973" s="79" t="str">
        <f t="shared" si="52"/>
        <v>13F0</v>
      </c>
      <c r="C1973" s="93" t="s">
        <v>2365</v>
      </c>
      <c r="D1973" s="97" t="s">
        <v>113</v>
      </c>
      <c r="E1973" s="97">
        <v>0.1</v>
      </c>
      <c r="F1973" s="97" t="s">
        <v>44</v>
      </c>
      <c r="G1973" s="97"/>
      <c r="H1973" s="97"/>
      <c r="I1973" s="97" t="s">
        <v>38</v>
      </c>
      <c r="J1973" s="102" t="s">
        <v>2366</v>
      </c>
    </row>
    <row r="1974" spans="2:10" outlineLevel="1">
      <c r="B1974" s="79" t="str">
        <f t="shared" si="52"/>
        <v>13F1</v>
      </c>
      <c r="C1974" s="93" t="s">
        <v>2367</v>
      </c>
      <c r="D1974" s="97" t="s">
        <v>113</v>
      </c>
      <c r="E1974" s="97">
        <v>0.01</v>
      </c>
      <c r="F1974" s="97" t="s">
        <v>355</v>
      </c>
      <c r="G1974" s="97"/>
      <c r="H1974" s="97"/>
      <c r="I1974" s="97" t="s">
        <v>38</v>
      </c>
      <c r="J1974" s="102" t="s">
        <v>2368</v>
      </c>
    </row>
    <row r="1975" spans="2:10" outlineLevel="1">
      <c r="B1975" s="79" t="str">
        <f t="shared" si="52"/>
        <v>13F2</v>
      </c>
      <c r="C1975" s="93" t="s">
        <v>2369</v>
      </c>
      <c r="D1975" s="97" t="s">
        <v>113</v>
      </c>
      <c r="E1975" s="97">
        <v>0.1</v>
      </c>
      <c r="F1975" s="97" t="s">
        <v>44</v>
      </c>
      <c r="G1975" s="97"/>
      <c r="H1975" s="97"/>
      <c r="I1975" s="97" t="s">
        <v>38</v>
      </c>
      <c r="J1975" s="102" t="s">
        <v>2370</v>
      </c>
    </row>
    <row r="1976" spans="2:10" outlineLevel="1">
      <c r="B1976" s="79" t="str">
        <f t="shared" si="52"/>
        <v>13F3</v>
      </c>
      <c r="C1976" s="93" t="s">
        <v>2371</v>
      </c>
      <c r="D1976" s="97" t="s">
        <v>113</v>
      </c>
      <c r="E1976" s="97">
        <v>0.01</v>
      </c>
      <c r="F1976" s="97" t="s">
        <v>355</v>
      </c>
      <c r="G1976" s="97"/>
      <c r="H1976" s="97"/>
      <c r="I1976" s="97" t="s">
        <v>38</v>
      </c>
      <c r="J1976" s="102" t="s">
        <v>2372</v>
      </c>
    </row>
    <row r="1977" spans="2:10" outlineLevel="1">
      <c r="B1977" s="79" t="str">
        <f t="shared" si="52"/>
        <v>13F4</v>
      </c>
      <c r="C1977" s="93" t="s">
        <v>2373</v>
      </c>
      <c r="D1977" s="97" t="s">
        <v>113</v>
      </c>
      <c r="E1977" s="97">
        <v>0.1</v>
      </c>
      <c r="F1977" s="97" t="s">
        <v>44</v>
      </c>
      <c r="G1977" s="97"/>
      <c r="H1977" s="97"/>
      <c r="I1977" s="97" t="s">
        <v>38</v>
      </c>
      <c r="J1977" s="102" t="s">
        <v>2374</v>
      </c>
    </row>
    <row r="1978" spans="2:10" outlineLevel="1">
      <c r="B1978" s="79" t="str">
        <f t="shared" si="52"/>
        <v>13F5</v>
      </c>
      <c r="C1978" s="93" t="s">
        <v>2375</v>
      </c>
      <c r="D1978" s="97" t="s">
        <v>113</v>
      </c>
      <c r="E1978" s="97">
        <v>0.01</v>
      </c>
      <c r="F1978" s="97" t="s">
        <v>355</v>
      </c>
      <c r="G1978" s="97"/>
      <c r="H1978" s="97"/>
      <c r="I1978" s="97" t="s">
        <v>38</v>
      </c>
      <c r="J1978" s="102" t="s">
        <v>2376</v>
      </c>
    </row>
    <row r="1979" spans="2:10" outlineLevel="1">
      <c r="B1979" s="79" t="str">
        <f t="shared" si="52"/>
        <v>13F6</v>
      </c>
      <c r="C1979" s="93" t="s">
        <v>2377</v>
      </c>
      <c r="D1979" s="97" t="s">
        <v>113</v>
      </c>
      <c r="E1979" s="97">
        <v>0.1</v>
      </c>
      <c r="F1979" s="97" t="s">
        <v>44</v>
      </c>
      <c r="G1979" s="97"/>
      <c r="H1979" s="97"/>
      <c r="I1979" s="97" t="s">
        <v>38</v>
      </c>
      <c r="J1979" s="102" t="s">
        <v>2378</v>
      </c>
    </row>
    <row r="1980" spans="2:10" outlineLevel="1">
      <c r="B1980" s="79" t="str">
        <f t="shared" si="52"/>
        <v>13F7</v>
      </c>
      <c r="C1980" s="93" t="s">
        <v>2379</v>
      </c>
      <c r="D1980" s="97" t="s">
        <v>113</v>
      </c>
      <c r="E1980" s="97">
        <v>0.01</v>
      </c>
      <c r="F1980" s="97" t="s">
        <v>355</v>
      </c>
      <c r="G1980" s="97"/>
      <c r="H1980" s="97"/>
      <c r="I1980" s="97" t="s">
        <v>38</v>
      </c>
      <c r="J1980" s="102" t="s">
        <v>2380</v>
      </c>
    </row>
    <row r="1981" spans="2:10" outlineLevel="1">
      <c r="B1981" s="79" t="str">
        <f t="shared" si="52"/>
        <v>13F8</v>
      </c>
      <c r="C1981" s="93" t="s">
        <v>2381</v>
      </c>
      <c r="D1981" s="97" t="s">
        <v>113</v>
      </c>
      <c r="E1981" s="97">
        <v>0.1</v>
      </c>
      <c r="F1981" s="97" t="s">
        <v>44</v>
      </c>
      <c r="G1981" s="97"/>
      <c r="H1981" s="97"/>
      <c r="I1981" s="97" t="s">
        <v>38</v>
      </c>
      <c r="J1981" s="102" t="s">
        <v>2382</v>
      </c>
    </row>
    <row r="1982" spans="2:10" outlineLevel="1">
      <c r="B1982" s="79" t="str">
        <f t="shared" si="52"/>
        <v>13F9</v>
      </c>
      <c r="C1982" s="93" t="s">
        <v>2383</v>
      </c>
      <c r="D1982" s="97" t="s">
        <v>113</v>
      </c>
      <c r="E1982" s="97">
        <v>0.01</v>
      </c>
      <c r="F1982" s="97" t="s">
        <v>355</v>
      </c>
      <c r="G1982" s="97"/>
      <c r="H1982" s="97"/>
      <c r="I1982" s="97" t="s">
        <v>38</v>
      </c>
      <c r="J1982" s="102" t="s">
        <v>2384</v>
      </c>
    </row>
    <row r="1983" spans="2:10" outlineLevel="1">
      <c r="B1983" s="79" t="str">
        <f t="shared" si="52"/>
        <v>13FA</v>
      </c>
      <c r="C1983" s="93" t="s">
        <v>2385</v>
      </c>
      <c r="D1983" s="97" t="s">
        <v>113</v>
      </c>
      <c r="E1983" s="97">
        <v>0.1</v>
      </c>
      <c r="F1983" s="97" t="s">
        <v>44</v>
      </c>
      <c r="G1983" s="97"/>
      <c r="H1983" s="97"/>
      <c r="I1983" s="97" t="s">
        <v>38</v>
      </c>
      <c r="J1983" s="102" t="s">
        <v>2386</v>
      </c>
    </row>
    <row r="1984" spans="2:10" outlineLevel="1">
      <c r="B1984" s="79" t="str">
        <f t="shared" si="52"/>
        <v>13FB</v>
      </c>
      <c r="C1984" s="93" t="s">
        <v>2387</v>
      </c>
      <c r="D1984" s="97" t="s">
        <v>113</v>
      </c>
      <c r="E1984" s="97">
        <v>0.01</v>
      </c>
      <c r="F1984" s="97" t="s">
        <v>355</v>
      </c>
      <c r="G1984" s="97"/>
      <c r="H1984" s="97"/>
      <c r="I1984" s="97" t="s">
        <v>38</v>
      </c>
      <c r="J1984" s="102" t="s">
        <v>2388</v>
      </c>
    </row>
    <row r="1985" spans="2:10" outlineLevel="1">
      <c r="B1985" s="79" t="str">
        <f t="shared" si="52"/>
        <v>13FC</v>
      </c>
      <c r="C1985" s="93" t="s">
        <v>2389</v>
      </c>
      <c r="D1985" s="97" t="s">
        <v>113</v>
      </c>
      <c r="E1985" s="97">
        <v>0.1</v>
      </c>
      <c r="F1985" s="97" t="s">
        <v>44</v>
      </c>
      <c r="G1985" s="97"/>
      <c r="H1985" s="97"/>
      <c r="I1985" s="97" t="s">
        <v>38</v>
      </c>
      <c r="J1985" s="102" t="s">
        <v>2390</v>
      </c>
    </row>
    <row r="1986" spans="2:10" outlineLevel="1">
      <c r="B1986" s="79" t="str">
        <f t="shared" si="52"/>
        <v>13FD</v>
      </c>
      <c r="C1986" s="93" t="s">
        <v>2391</v>
      </c>
      <c r="D1986" s="97" t="s">
        <v>113</v>
      </c>
      <c r="E1986" s="97">
        <v>0.01</v>
      </c>
      <c r="F1986" s="97" t="s">
        <v>355</v>
      </c>
      <c r="G1986" s="97"/>
      <c r="H1986" s="97"/>
      <c r="I1986" s="97" t="s">
        <v>38</v>
      </c>
      <c r="J1986" s="102" t="s">
        <v>2392</v>
      </c>
    </row>
    <row r="1987" spans="2:10" outlineLevel="1">
      <c r="B1987" s="79" t="str">
        <f t="shared" si="52"/>
        <v>13FE</v>
      </c>
      <c r="C1987" s="93" t="s">
        <v>2393</v>
      </c>
      <c r="D1987" s="97" t="s">
        <v>113</v>
      </c>
      <c r="E1987" s="97">
        <v>0.1</v>
      </c>
      <c r="F1987" s="97" t="s">
        <v>44</v>
      </c>
      <c r="G1987" s="97"/>
      <c r="H1987" s="97"/>
      <c r="I1987" s="97" t="s">
        <v>38</v>
      </c>
      <c r="J1987" s="102" t="s">
        <v>2394</v>
      </c>
    </row>
    <row r="1988" spans="2:10" outlineLevel="1">
      <c r="B1988" s="79" t="str">
        <f t="shared" si="52"/>
        <v>13FF</v>
      </c>
      <c r="C1988" s="93" t="s">
        <v>2395</v>
      </c>
      <c r="D1988" s="97" t="s">
        <v>113</v>
      </c>
      <c r="E1988" s="97">
        <v>0.01</v>
      </c>
      <c r="F1988" s="97" t="s">
        <v>355</v>
      </c>
      <c r="G1988" s="97"/>
      <c r="H1988" s="97"/>
      <c r="I1988" s="97" t="s">
        <v>38</v>
      </c>
      <c r="J1988" s="102" t="s">
        <v>2396</v>
      </c>
    </row>
    <row r="1989" spans="2:10" outlineLevel="1">
      <c r="B1989" s="79" t="str">
        <f t="shared" si="52"/>
        <v>1400</v>
      </c>
      <c r="C1989" s="174" t="s">
        <v>2397</v>
      </c>
      <c r="D1989" s="177" t="s">
        <v>59</v>
      </c>
      <c r="E1989" s="177"/>
      <c r="F1989" s="177"/>
      <c r="G1989" s="177"/>
      <c r="H1989" s="177"/>
      <c r="I1989" s="177" t="s">
        <v>38</v>
      </c>
      <c r="J1989" s="174" t="s">
        <v>331</v>
      </c>
    </row>
    <row r="1990" spans="2:10" hidden="1" outlineLevel="1">
      <c r="B1990" s="79" t="str">
        <f t="shared" si="52"/>
        <v>1401</v>
      </c>
      <c r="C1990" s="174"/>
      <c r="D1990" s="177"/>
      <c r="E1990" s="177"/>
      <c r="F1990" s="177"/>
      <c r="G1990" s="177"/>
      <c r="H1990" s="177"/>
      <c r="I1990" s="177"/>
      <c r="J1990" s="174"/>
    </row>
    <row r="1991" spans="2:10" hidden="1" outlineLevel="1">
      <c r="B1991" s="79" t="str">
        <f t="shared" si="52"/>
        <v>1402</v>
      </c>
      <c r="C1991" s="174"/>
      <c r="D1991" s="177"/>
      <c r="E1991" s="177"/>
      <c r="F1991" s="177"/>
      <c r="G1991" s="177"/>
      <c r="H1991" s="177"/>
      <c r="I1991" s="177"/>
      <c r="J1991" s="174"/>
    </row>
    <row r="1992" spans="2:10" ht="72.95" hidden="1" customHeight="1" outlineLevel="1">
      <c r="B1992" s="79" t="str">
        <f t="shared" si="52"/>
        <v>1403</v>
      </c>
      <c r="C1992" s="174"/>
      <c r="D1992" s="177"/>
      <c r="E1992" s="177"/>
      <c r="F1992" s="177"/>
      <c r="G1992" s="177"/>
      <c r="H1992" s="177"/>
      <c r="I1992" s="177"/>
      <c r="J1992" s="174"/>
    </row>
    <row r="1993" spans="2:10" outlineLevel="1">
      <c r="B1993" s="79" t="str">
        <f t="shared" si="52"/>
        <v>1404</v>
      </c>
      <c r="C1993" s="93" t="s">
        <v>2398</v>
      </c>
      <c r="D1993" s="97" t="s">
        <v>113</v>
      </c>
      <c r="E1993" s="97">
        <v>0.1</v>
      </c>
      <c r="F1993" s="97" t="s">
        <v>44</v>
      </c>
      <c r="G1993" s="97"/>
      <c r="H1993" s="97"/>
      <c r="I1993" s="97" t="s">
        <v>38</v>
      </c>
      <c r="J1993" s="102" t="s">
        <v>2399</v>
      </c>
    </row>
    <row r="1994" spans="2:10" outlineLevel="1">
      <c r="B1994" s="79" t="str">
        <f t="shared" si="52"/>
        <v>1405</v>
      </c>
      <c r="C1994" s="93" t="s">
        <v>2400</v>
      </c>
      <c r="D1994" s="97" t="s">
        <v>113</v>
      </c>
      <c r="E1994" s="97">
        <v>0.01</v>
      </c>
      <c r="F1994" s="97" t="s">
        <v>355</v>
      </c>
      <c r="G1994" s="97"/>
      <c r="H1994" s="97"/>
      <c r="I1994" s="97" t="s">
        <v>38</v>
      </c>
      <c r="J1994" s="102" t="s">
        <v>2401</v>
      </c>
    </row>
    <row r="1995" spans="2:10" outlineLevel="1">
      <c r="B1995" s="79" t="str">
        <f t="shared" si="52"/>
        <v>1406</v>
      </c>
      <c r="C1995" s="93" t="s">
        <v>2402</v>
      </c>
      <c r="D1995" s="97" t="s">
        <v>113</v>
      </c>
      <c r="E1995" s="97">
        <v>0.1</v>
      </c>
      <c r="F1995" s="97" t="s">
        <v>44</v>
      </c>
      <c r="G1995" s="97"/>
      <c r="H1995" s="97"/>
      <c r="I1995" s="97" t="s">
        <v>38</v>
      </c>
      <c r="J1995" s="102" t="s">
        <v>2403</v>
      </c>
    </row>
    <row r="1996" spans="2:10" outlineLevel="1">
      <c r="B1996" s="79" t="str">
        <f t="shared" si="52"/>
        <v>1407</v>
      </c>
      <c r="C1996" s="93" t="s">
        <v>2404</v>
      </c>
      <c r="D1996" s="97" t="s">
        <v>113</v>
      </c>
      <c r="E1996" s="97">
        <v>0.01</v>
      </c>
      <c r="F1996" s="97" t="s">
        <v>355</v>
      </c>
      <c r="G1996" s="97"/>
      <c r="H1996" s="97"/>
      <c r="I1996" s="97" t="s">
        <v>38</v>
      </c>
      <c r="J1996" s="102" t="s">
        <v>2405</v>
      </c>
    </row>
    <row r="1997" spans="2:10" outlineLevel="1">
      <c r="B1997" s="79" t="str">
        <f t="shared" si="52"/>
        <v>1408</v>
      </c>
      <c r="C1997" s="93" t="s">
        <v>2406</v>
      </c>
      <c r="D1997" s="97" t="s">
        <v>113</v>
      </c>
      <c r="E1997" s="97">
        <v>0.1</v>
      </c>
      <c r="F1997" s="97" t="s">
        <v>44</v>
      </c>
      <c r="G1997" s="97"/>
      <c r="H1997" s="97"/>
      <c r="I1997" s="97" t="s">
        <v>38</v>
      </c>
      <c r="J1997" s="102" t="s">
        <v>2407</v>
      </c>
    </row>
    <row r="1998" spans="2:10" outlineLevel="1">
      <c r="B1998" s="79" t="str">
        <f t="shared" si="52"/>
        <v>1409</v>
      </c>
      <c r="C1998" s="93" t="s">
        <v>2408</v>
      </c>
      <c r="D1998" s="97" t="s">
        <v>113</v>
      </c>
      <c r="E1998" s="97">
        <v>0.01</v>
      </c>
      <c r="F1998" s="97" t="s">
        <v>355</v>
      </c>
      <c r="G1998" s="97"/>
      <c r="H1998" s="97"/>
      <c r="I1998" s="97" t="s">
        <v>38</v>
      </c>
      <c r="J1998" s="102" t="s">
        <v>2409</v>
      </c>
    </row>
    <row r="1999" spans="2:10" outlineLevel="1">
      <c r="B1999" s="79" t="str">
        <f t="shared" si="52"/>
        <v>140A</v>
      </c>
      <c r="C1999" s="93" t="s">
        <v>2410</v>
      </c>
      <c r="D1999" s="97" t="s">
        <v>113</v>
      </c>
      <c r="E1999" s="97">
        <v>0.1</v>
      </c>
      <c r="F1999" s="97" t="s">
        <v>44</v>
      </c>
      <c r="G1999" s="97"/>
      <c r="H1999" s="97"/>
      <c r="I1999" s="97" t="s">
        <v>38</v>
      </c>
      <c r="J1999" s="102" t="s">
        <v>2411</v>
      </c>
    </row>
    <row r="2000" spans="2:10" outlineLevel="1">
      <c r="B2000" s="79" t="str">
        <f t="shared" si="52"/>
        <v>140B</v>
      </c>
      <c r="C2000" s="93" t="s">
        <v>2412</v>
      </c>
      <c r="D2000" s="97" t="s">
        <v>113</v>
      </c>
      <c r="E2000" s="97">
        <v>0.01</v>
      </c>
      <c r="F2000" s="97" t="s">
        <v>355</v>
      </c>
      <c r="G2000" s="97"/>
      <c r="H2000" s="97"/>
      <c r="I2000" s="97" t="s">
        <v>38</v>
      </c>
      <c r="J2000" s="102" t="s">
        <v>2413</v>
      </c>
    </row>
    <row r="2001" spans="2:10" outlineLevel="1">
      <c r="B2001" s="79" t="str">
        <f t="shared" si="52"/>
        <v>140C</v>
      </c>
      <c r="C2001" s="93" t="s">
        <v>2414</v>
      </c>
      <c r="D2001" s="97" t="s">
        <v>113</v>
      </c>
      <c r="E2001" s="97">
        <v>0.1</v>
      </c>
      <c r="F2001" s="97" t="s">
        <v>44</v>
      </c>
      <c r="G2001" s="97"/>
      <c r="H2001" s="97"/>
      <c r="I2001" s="97" t="s">
        <v>38</v>
      </c>
      <c r="J2001" s="102" t="s">
        <v>2415</v>
      </c>
    </row>
    <row r="2002" spans="2:10" outlineLevel="1">
      <c r="B2002" s="79" t="str">
        <f t="shared" ref="B2002:B2069" si="53">DEC2HEX(4928+ROW()-ROW($B$1797),4)</f>
        <v>140D</v>
      </c>
      <c r="C2002" s="93" t="s">
        <v>2416</v>
      </c>
      <c r="D2002" s="97" t="s">
        <v>113</v>
      </c>
      <c r="E2002" s="97">
        <v>0.01</v>
      </c>
      <c r="F2002" s="97" t="s">
        <v>355</v>
      </c>
      <c r="G2002" s="97"/>
      <c r="H2002" s="97"/>
      <c r="I2002" s="97" t="s">
        <v>38</v>
      </c>
      <c r="J2002" s="102" t="s">
        <v>2417</v>
      </c>
    </row>
    <row r="2003" spans="2:10" outlineLevel="1">
      <c r="B2003" s="79" t="str">
        <f t="shared" si="53"/>
        <v>140E</v>
      </c>
      <c r="C2003" s="93" t="s">
        <v>2418</v>
      </c>
      <c r="D2003" s="97" t="s">
        <v>113</v>
      </c>
      <c r="E2003" s="97">
        <v>0.1</v>
      </c>
      <c r="F2003" s="97" t="s">
        <v>44</v>
      </c>
      <c r="G2003" s="97"/>
      <c r="H2003" s="97"/>
      <c r="I2003" s="97" t="s">
        <v>38</v>
      </c>
      <c r="J2003" s="102" t="s">
        <v>2419</v>
      </c>
    </row>
    <row r="2004" spans="2:10" outlineLevel="1">
      <c r="B2004" s="79" t="str">
        <f t="shared" si="53"/>
        <v>140F</v>
      </c>
      <c r="C2004" s="93" t="s">
        <v>2420</v>
      </c>
      <c r="D2004" s="97" t="s">
        <v>113</v>
      </c>
      <c r="E2004" s="97">
        <v>0.01</v>
      </c>
      <c r="F2004" s="97" t="s">
        <v>355</v>
      </c>
      <c r="G2004" s="97"/>
      <c r="H2004" s="97"/>
      <c r="I2004" s="97" t="s">
        <v>38</v>
      </c>
      <c r="J2004" s="102" t="s">
        <v>2421</v>
      </c>
    </row>
    <row r="2005" spans="2:10" outlineLevel="1">
      <c r="B2005" s="79" t="str">
        <f t="shared" si="53"/>
        <v>1410</v>
      </c>
      <c r="C2005" s="93" t="s">
        <v>2422</v>
      </c>
      <c r="D2005" s="97" t="s">
        <v>113</v>
      </c>
      <c r="E2005" s="97">
        <v>0.1</v>
      </c>
      <c r="F2005" s="97" t="s">
        <v>44</v>
      </c>
      <c r="G2005" s="97"/>
      <c r="H2005" s="97"/>
      <c r="I2005" s="97" t="s">
        <v>38</v>
      </c>
      <c r="J2005" s="102" t="s">
        <v>2423</v>
      </c>
    </row>
    <row r="2006" spans="2:10" outlineLevel="1">
      <c r="B2006" s="79" t="str">
        <f t="shared" si="53"/>
        <v>1411</v>
      </c>
      <c r="C2006" s="93" t="s">
        <v>2424</v>
      </c>
      <c r="D2006" s="97" t="s">
        <v>113</v>
      </c>
      <c r="E2006" s="97">
        <v>0.01</v>
      </c>
      <c r="F2006" s="97" t="s">
        <v>355</v>
      </c>
      <c r="G2006" s="97"/>
      <c r="H2006" s="97"/>
      <c r="I2006" s="97" t="s">
        <v>38</v>
      </c>
      <c r="J2006" s="102" t="s">
        <v>2425</v>
      </c>
    </row>
    <row r="2007" spans="2:10" outlineLevel="1">
      <c r="B2007" s="79" t="str">
        <f t="shared" si="53"/>
        <v>1412</v>
      </c>
      <c r="C2007" s="93" t="s">
        <v>2426</v>
      </c>
      <c r="D2007" s="97" t="s">
        <v>113</v>
      </c>
      <c r="E2007" s="97">
        <v>0.1</v>
      </c>
      <c r="F2007" s="97" t="s">
        <v>44</v>
      </c>
      <c r="G2007" s="97"/>
      <c r="H2007" s="97"/>
      <c r="I2007" s="97" t="s">
        <v>38</v>
      </c>
      <c r="J2007" s="102" t="s">
        <v>2427</v>
      </c>
    </row>
    <row r="2008" spans="2:10" outlineLevel="1">
      <c r="B2008" s="79" t="str">
        <f t="shared" si="53"/>
        <v>1413</v>
      </c>
      <c r="C2008" s="93" t="s">
        <v>2428</v>
      </c>
      <c r="D2008" s="97" t="s">
        <v>113</v>
      </c>
      <c r="E2008" s="97">
        <v>0.01</v>
      </c>
      <c r="F2008" s="97" t="s">
        <v>355</v>
      </c>
      <c r="G2008" s="97"/>
      <c r="H2008" s="97"/>
      <c r="I2008" s="97" t="s">
        <v>38</v>
      </c>
      <c r="J2008" s="102" t="s">
        <v>2429</v>
      </c>
    </row>
    <row r="2009" spans="2:10" outlineLevel="1">
      <c r="B2009" s="79" t="str">
        <f t="shared" si="53"/>
        <v>1414</v>
      </c>
      <c r="C2009" s="93" t="s">
        <v>2430</v>
      </c>
      <c r="D2009" s="97" t="s">
        <v>113</v>
      </c>
      <c r="E2009" s="97">
        <v>0.1</v>
      </c>
      <c r="F2009" s="97" t="s">
        <v>44</v>
      </c>
      <c r="G2009" s="97"/>
      <c r="H2009" s="97"/>
      <c r="I2009" s="97" t="s">
        <v>38</v>
      </c>
      <c r="J2009" s="102" t="s">
        <v>2431</v>
      </c>
    </row>
    <row r="2010" spans="2:10" outlineLevel="1">
      <c r="B2010" s="79" t="str">
        <f t="shared" si="53"/>
        <v>1415</v>
      </c>
      <c r="C2010" s="93" t="s">
        <v>2432</v>
      </c>
      <c r="D2010" s="97" t="s">
        <v>113</v>
      </c>
      <c r="E2010" s="97">
        <v>0.01</v>
      </c>
      <c r="F2010" s="97" t="s">
        <v>355</v>
      </c>
      <c r="G2010" s="97"/>
      <c r="H2010" s="97"/>
      <c r="I2010" s="97" t="s">
        <v>38</v>
      </c>
      <c r="J2010" s="102" t="s">
        <v>2433</v>
      </c>
    </row>
    <row r="2011" spans="2:10" outlineLevel="1">
      <c r="B2011" s="79" t="str">
        <f t="shared" si="53"/>
        <v>1416</v>
      </c>
      <c r="C2011" s="93" t="s">
        <v>2434</v>
      </c>
      <c r="D2011" s="97" t="s">
        <v>113</v>
      </c>
      <c r="E2011" s="97">
        <v>0.1</v>
      </c>
      <c r="F2011" s="97" t="s">
        <v>44</v>
      </c>
      <c r="G2011" s="97"/>
      <c r="H2011" s="97"/>
      <c r="I2011" s="97" t="s">
        <v>38</v>
      </c>
      <c r="J2011" s="102" t="s">
        <v>2435</v>
      </c>
    </row>
    <row r="2012" spans="2:10" outlineLevel="1">
      <c r="B2012" s="79" t="str">
        <f t="shared" si="53"/>
        <v>1417</v>
      </c>
      <c r="C2012" s="93" t="s">
        <v>2436</v>
      </c>
      <c r="D2012" s="97" t="s">
        <v>113</v>
      </c>
      <c r="E2012" s="97">
        <v>0.01</v>
      </c>
      <c r="F2012" s="97" t="s">
        <v>355</v>
      </c>
      <c r="G2012" s="97"/>
      <c r="H2012" s="97"/>
      <c r="I2012" s="97" t="s">
        <v>38</v>
      </c>
      <c r="J2012" s="102" t="s">
        <v>2437</v>
      </c>
    </row>
    <row r="2013" spans="2:10" outlineLevel="1">
      <c r="B2013" s="79" t="str">
        <f t="shared" si="53"/>
        <v>1418</v>
      </c>
      <c r="C2013" s="93" t="s">
        <v>2438</v>
      </c>
      <c r="D2013" s="97" t="s">
        <v>113</v>
      </c>
      <c r="E2013" s="97">
        <v>0.1</v>
      </c>
      <c r="F2013" s="97" t="s">
        <v>44</v>
      </c>
      <c r="G2013" s="97"/>
      <c r="H2013" s="97"/>
      <c r="I2013" s="97" t="s">
        <v>38</v>
      </c>
      <c r="J2013" s="102" t="s">
        <v>2439</v>
      </c>
    </row>
    <row r="2014" spans="2:10" outlineLevel="1">
      <c r="B2014" s="79" t="str">
        <f t="shared" si="53"/>
        <v>1419</v>
      </c>
      <c r="C2014" s="93" t="s">
        <v>2440</v>
      </c>
      <c r="D2014" s="97" t="s">
        <v>113</v>
      </c>
      <c r="E2014" s="97">
        <v>0.01</v>
      </c>
      <c r="F2014" s="97" t="s">
        <v>355</v>
      </c>
      <c r="G2014" s="97"/>
      <c r="H2014" s="97"/>
      <c r="I2014" s="97" t="s">
        <v>38</v>
      </c>
      <c r="J2014" s="102" t="s">
        <v>2441</v>
      </c>
    </row>
    <row r="2015" spans="2:10" outlineLevel="1">
      <c r="B2015" s="79" t="str">
        <f t="shared" si="53"/>
        <v>141A</v>
      </c>
      <c r="C2015" s="93" t="s">
        <v>2442</v>
      </c>
      <c r="D2015" s="97" t="s">
        <v>113</v>
      </c>
      <c r="E2015" s="97">
        <v>0.1</v>
      </c>
      <c r="F2015" s="97" t="s">
        <v>44</v>
      </c>
      <c r="G2015" s="97"/>
      <c r="H2015" s="97"/>
      <c r="I2015" s="97" t="s">
        <v>38</v>
      </c>
      <c r="J2015" s="102" t="s">
        <v>2443</v>
      </c>
    </row>
    <row r="2016" spans="2:10" outlineLevel="1">
      <c r="B2016" s="79" t="str">
        <f t="shared" si="53"/>
        <v>141B</v>
      </c>
      <c r="C2016" s="93" t="s">
        <v>2444</v>
      </c>
      <c r="D2016" s="97" t="s">
        <v>113</v>
      </c>
      <c r="E2016" s="97">
        <v>0.01</v>
      </c>
      <c r="F2016" s="97" t="s">
        <v>355</v>
      </c>
      <c r="G2016" s="97"/>
      <c r="H2016" s="97"/>
      <c r="I2016" s="97" t="s">
        <v>38</v>
      </c>
      <c r="J2016" s="102" t="s">
        <v>2445</v>
      </c>
    </row>
    <row r="2017" spans="2:10" outlineLevel="1">
      <c r="B2017" s="79" t="str">
        <f t="shared" si="53"/>
        <v>141C</v>
      </c>
      <c r="C2017" s="93" t="s">
        <v>2446</v>
      </c>
      <c r="D2017" s="97" t="s">
        <v>113</v>
      </c>
      <c r="E2017" s="97">
        <v>0.1</v>
      </c>
      <c r="F2017" s="97" t="s">
        <v>44</v>
      </c>
      <c r="G2017" s="97"/>
      <c r="H2017" s="97"/>
      <c r="I2017" s="97" t="s">
        <v>38</v>
      </c>
      <c r="J2017" s="102" t="s">
        <v>2447</v>
      </c>
    </row>
    <row r="2018" spans="2:10" outlineLevel="1">
      <c r="B2018" s="79" t="str">
        <f t="shared" si="53"/>
        <v>141D</v>
      </c>
      <c r="C2018" s="93" t="s">
        <v>2448</v>
      </c>
      <c r="D2018" s="97" t="s">
        <v>113</v>
      </c>
      <c r="E2018" s="97">
        <v>0.01</v>
      </c>
      <c r="F2018" s="97" t="s">
        <v>355</v>
      </c>
      <c r="G2018" s="97"/>
      <c r="H2018" s="97"/>
      <c r="I2018" s="97" t="s">
        <v>38</v>
      </c>
      <c r="J2018" s="102" t="s">
        <v>2449</v>
      </c>
    </row>
    <row r="2019" spans="2:10" outlineLevel="1">
      <c r="B2019" s="79" t="str">
        <f t="shared" si="53"/>
        <v>141E</v>
      </c>
      <c r="C2019" s="93" t="s">
        <v>2450</v>
      </c>
      <c r="D2019" s="97" t="s">
        <v>113</v>
      </c>
      <c r="E2019" s="97">
        <v>0.1</v>
      </c>
      <c r="F2019" s="97" t="s">
        <v>44</v>
      </c>
      <c r="G2019" s="97"/>
      <c r="H2019" s="97"/>
      <c r="I2019" s="97" t="s">
        <v>38</v>
      </c>
      <c r="J2019" s="102" t="s">
        <v>2451</v>
      </c>
    </row>
    <row r="2020" spans="2:10" outlineLevel="1">
      <c r="B2020" s="79" t="str">
        <f t="shared" si="53"/>
        <v>141F</v>
      </c>
      <c r="C2020" s="93" t="s">
        <v>2452</v>
      </c>
      <c r="D2020" s="97" t="s">
        <v>113</v>
      </c>
      <c r="E2020" s="97">
        <v>0.01</v>
      </c>
      <c r="F2020" s="97" t="s">
        <v>355</v>
      </c>
      <c r="G2020" s="97"/>
      <c r="H2020" s="97"/>
      <c r="I2020" s="97" t="s">
        <v>38</v>
      </c>
      <c r="J2020" s="102" t="s">
        <v>2453</v>
      </c>
    </row>
    <row r="2021" spans="2:10" outlineLevel="1">
      <c r="B2021" s="79" t="str">
        <f t="shared" si="53"/>
        <v>1420</v>
      </c>
      <c r="C2021" s="93" t="s">
        <v>2454</v>
      </c>
      <c r="D2021" s="97" t="s">
        <v>113</v>
      </c>
      <c r="E2021" s="97">
        <v>0.1</v>
      </c>
      <c r="F2021" s="97" t="s">
        <v>44</v>
      </c>
      <c r="G2021" s="97"/>
      <c r="H2021" s="97"/>
      <c r="I2021" s="97" t="s">
        <v>38</v>
      </c>
      <c r="J2021" s="102" t="s">
        <v>2455</v>
      </c>
    </row>
    <row r="2022" spans="2:10" outlineLevel="1">
      <c r="B2022" s="79" t="str">
        <f t="shared" si="53"/>
        <v>1421</v>
      </c>
      <c r="C2022" s="93" t="s">
        <v>2456</v>
      </c>
      <c r="D2022" s="97" t="s">
        <v>113</v>
      </c>
      <c r="E2022" s="97">
        <v>0.01</v>
      </c>
      <c r="F2022" s="97" t="s">
        <v>355</v>
      </c>
      <c r="G2022" s="97"/>
      <c r="H2022" s="97"/>
      <c r="I2022" s="97" t="s">
        <v>38</v>
      </c>
      <c r="J2022" s="102" t="s">
        <v>2457</v>
      </c>
    </row>
    <row r="2023" spans="2:10" outlineLevel="1">
      <c r="B2023" s="79" t="str">
        <f t="shared" si="53"/>
        <v>1422</v>
      </c>
      <c r="C2023" s="93" t="s">
        <v>2458</v>
      </c>
      <c r="D2023" s="97" t="s">
        <v>113</v>
      </c>
      <c r="E2023" s="97">
        <v>0.1</v>
      </c>
      <c r="F2023" s="97" t="s">
        <v>44</v>
      </c>
      <c r="G2023" s="97"/>
      <c r="H2023" s="97"/>
      <c r="I2023" s="97" t="s">
        <v>38</v>
      </c>
      <c r="J2023" s="102" t="s">
        <v>2459</v>
      </c>
    </row>
    <row r="2024" spans="2:10" outlineLevel="1">
      <c r="B2024" s="79" t="str">
        <f t="shared" si="53"/>
        <v>1423</v>
      </c>
      <c r="C2024" s="93" t="s">
        <v>2460</v>
      </c>
      <c r="D2024" s="97" t="s">
        <v>113</v>
      </c>
      <c r="E2024" s="97">
        <v>0.01</v>
      </c>
      <c r="F2024" s="97" t="s">
        <v>355</v>
      </c>
      <c r="G2024" s="97"/>
      <c r="H2024" s="97"/>
      <c r="I2024" s="97" t="s">
        <v>38</v>
      </c>
      <c r="J2024" s="102" t="s">
        <v>2461</v>
      </c>
    </row>
    <row r="2025" spans="2:10" outlineLevel="1">
      <c r="B2025" s="79" t="str">
        <f t="shared" si="53"/>
        <v>1424</v>
      </c>
      <c r="C2025" s="93" t="s">
        <v>2462</v>
      </c>
      <c r="D2025" s="97" t="s">
        <v>113</v>
      </c>
      <c r="E2025" s="97">
        <v>0.1</v>
      </c>
      <c r="F2025" s="97" t="s">
        <v>44</v>
      </c>
      <c r="G2025" s="97"/>
      <c r="H2025" s="97"/>
      <c r="I2025" s="97" t="s">
        <v>38</v>
      </c>
      <c r="J2025" s="102" t="s">
        <v>2463</v>
      </c>
    </row>
    <row r="2026" spans="2:10" outlineLevel="1">
      <c r="B2026" s="79" t="str">
        <f t="shared" si="53"/>
        <v>1425</v>
      </c>
      <c r="C2026" s="93" t="s">
        <v>2464</v>
      </c>
      <c r="D2026" s="97" t="s">
        <v>113</v>
      </c>
      <c r="E2026" s="97">
        <v>0.01</v>
      </c>
      <c r="F2026" s="97" t="s">
        <v>355</v>
      </c>
      <c r="G2026" s="97"/>
      <c r="H2026" s="97"/>
      <c r="I2026" s="97" t="s">
        <v>38</v>
      </c>
      <c r="J2026" s="102" t="s">
        <v>2465</v>
      </c>
    </row>
    <row r="2027" spans="2:10" outlineLevel="1">
      <c r="B2027" s="79" t="str">
        <f t="shared" si="53"/>
        <v>1426</v>
      </c>
      <c r="C2027" s="93" t="s">
        <v>2466</v>
      </c>
      <c r="D2027" s="97" t="s">
        <v>113</v>
      </c>
      <c r="E2027" s="97">
        <v>0.1</v>
      </c>
      <c r="F2027" s="97" t="s">
        <v>44</v>
      </c>
      <c r="G2027" s="97"/>
      <c r="H2027" s="97"/>
      <c r="I2027" s="97" t="s">
        <v>38</v>
      </c>
      <c r="J2027" s="102" t="s">
        <v>2467</v>
      </c>
    </row>
    <row r="2028" spans="2:10" outlineLevel="1">
      <c r="B2028" s="79" t="str">
        <f t="shared" si="53"/>
        <v>1427</v>
      </c>
      <c r="C2028" s="93" t="s">
        <v>2468</v>
      </c>
      <c r="D2028" s="97" t="s">
        <v>113</v>
      </c>
      <c r="E2028" s="97">
        <v>0.01</v>
      </c>
      <c r="F2028" s="97" t="s">
        <v>355</v>
      </c>
      <c r="G2028" s="97"/>
      <c r="H2028" s="97"/>
      <c r="I2028" s="97" t="s">
        <v>38</v>
      </c>
      <c r="J2028" s="102" t="s">
        <v>2469</v>
      </c>
    </row>
    <row r="2029" spans="2:10" outlineLevel="1">
      <c r="B2029" s="79" t="str">
        <f t="shared" si="53"/>
        <v>1428</v>
      </c>
      <c r="C2029" s="93" t="s">
        <v>2470</v>
      </c>
      <c r="D2029" s="97" t="s">
        <v>113</v>
      </c>
      <c r="E2029" s="97">
        <v>0.1</v>
      </c>
      <c r="F2029" s="97" t="s">
        <v>44</v>
      </c>
      <c r="G2029" s="97"/>
      <c r="H2029" s="97"/>
      <c r="I2029" s="97" t="s">
        <v>38</v>
      </c>
      <c r="J2029" s="102" t="s">
        <v>2471</v>
      </c>
    </row>
    <row r="2030" spans="2:10" outlineLevel="1">
      <c r="B2030" s="79" t="str">
        <f t="shared" si="53"/>
        <v>1429</v>
      </c>
      <c r="C2030" s="93" t="s">
        <v>2472</v>
      </c>
      <c r="D2030" s="97" t="s">
        <v>113</v>
      </c>
      <c r="E2030" s="97">
        <v>0.01</v>
      </c>
      <c r="F2030" s="97" t="s">
        <v>355</v>
      </c>
      <c r="G2030" s="97"/>
      <c r="H2030" s="97"/>
      <c r="I2030" s="97" t="s">
        <v>38</v>
      </c>
      <c r="J2030" s="102" t="s">
        <v>2473</v>
      </c>
    </row>
    <row r="2031" spans="2:10" outlineLevel="1">
      <c r="B2031" s="79" t="str">
        <f t="shared" si="53"/>
        <v>142A</v>
      </c>
      <c r="C2031" s="93" t="s">
        <v>2474</v>
      </c>
      <c r="D2031" s="97" t="s">
        <v>113</v>
      </c>
      <c r="E2031" s="97">
        <v>0.1</v>
      </c>
      <c r="F2031" s="97" t="s">
        <v>44</v>
      </c>
      <c r="G2031" s="97"/>
      <c r="H2031" s="97"/>
      <c r="I2031" s="97" t="s">
        <v>38</v>
      </c>
      <c r="J2031" s="102" t="s">
        <v>2475</v>
      </c>
    </row>
    <row r="2032" spans="2:10" outlineLevel="1">
      <c r="B2032" s="79" t="str">
        <f t="shared" si="53"/>
        <v>142B</v>
      </c>
      <c r="C2032" s="93" t="s">
        <v>2476</v>
      </c>
      <c r="D2032" s="97" t="s">
        <v>113</v>
      </c>
      <c r="E2032" s="97">
        <v>0.01</v>
      </c>
      <c r="F2032" s="97" t="s">
        <v>355</v>
      </c>
      <c r="G2032" s="97"/>
      <c r="H2032" s="97"/>
      <c r="I2032" s="97" t="s">
        <v>38</v>
      </c>
      <c r="J2032" s="102" t="s">
        <v>2477</v>
      </c>
    </row>
    <row r="2033" spans="2:10" outlineLevel="1">
      <c r="B2033" s="79" t="str">
        <f t="shared" si="53"/>
        <v>142C</v>
      </c>
      <c r="C2033" s="93" t="s">
        <v>2478</v>
      </c>
      <c r="D2033" s="97" t="s">
        <v>113</v>
      </c>
      <c r="E2033" s="97">
        <v>0.1</v>
      </c>
      <c r="F2033" s="97" t="s">
        <v>44</v>
      </c>
      <c r="G2033" s="97"/>
      <c r="H2033" s="97"/>
      <c r="I2033" s="97" t="s">
        <v>38</v>
      </c>
      <c r="J2033" s="102" t="s">
        <v>2479</v>
      </c>
    </row>
    <row r="2034" spans="2:10" outlineLevel="1">
      <c r="B2034" s="79" t="str">
        <f t="shared" si="53"/>
        <v>142D</v>
      </c>
      <c r="C2034" s="93" t="s">
        <v>2480</v>
      </c>
      <c r="D2034" s="97" t="s">
        <v>113</v>
      </c>
      <c r="E2034" s="97">
        <v>0.01</v>
      </c>
      <c r="F2034" s="97" t="s">
        <v>355</v>
      </c>
      <c r="G2034" s="97"/>
      <c r="H2034" s="97"/>
      <c r="I2034" s="97" t="s">
        <v>38</v>
      </c>
      <c r="J2034" s="102" t="s">
        <v>2481</v>
      </c>
    </row>
    <row r="2035" spans="2:10" outlineLevel="1">
      <c r="B2035" s="79" t="str">
        <f t="shared" si="53"/>
        <v>142E</v>
      </c>
      <c r="C2035" s="93" t="s">
        <v>2482</v>
      </c>
      <c r="D2035" s="97" t="s">
        <v>113</v>
      </c>
      <c r="E2035" s="97">
        <v>0.1</v>
      </c>
      <c r="F2035" s="97" t="s">
        <v>44</v>
      </c>
      <c r="G2035" s="97"/>
      <c r="H2035" s="97"/>
      <c r="I2035" s="97" t="s">
        <v>38</v>
      </c>
      <c r="J2035" s="102" t="s">
        <v>2483</v>
      </c>
    </row>
    <row r="2036" spans="2:10" outlineLevel="1">
      <c r="B2036" s="79" t="str">
        <f t="shared" si="53"/>
        <v>142F</v>
      </c>
      <c r="C2036" s="93" t="s">
        <v>2484</v>
      </c>
      <c r="D2036" s="97" t="s">
        <v>113</v>
      </c>
      <c r="E2036" s="97">
        <v>0.01</v>
      </c>
      <c r="F2036" s="97" t="s">
        <v>355</v>
      </c>
      <c r="G2036" s="97"/>
      <c r="H2036" s="97"/>
      <c r="I2036" s="97" t="s">
        <v>38</v>
      </c>
      <c r="J2036" s="102" t="s">
        <v>2485</v>
      </c>
    </row>
    <row r="2037" spans="2:10" outlineLevel="1">
      <c r="B2037" s="79" t="str">
        <f t="shared" si="53"/>
        <v>1430</v>
      </c>
      <c r="C2037" s="93" t="s">
        <v>2486</v>
      </c>
      <c r="D2037" s="97" t="s">
        <v>113</v>
      </c>
      <c r="E2037" s="97">
        <v>0.1</v>
      </c>
      <c r="F2037" s="97" t="s">
        <v>44</v>
      </c>
      <c r="G2037" s="97"/>
      <c r="H2037" s="97"/>
      <c r="I2037" s="97" t="s">
        <v>38</v>
      </c>
      <c r="J2037" s="102" t="s">
        <v>2487</v>
      </c>
    </row>
    <row r="2038" spans="2:10" outlineLevel="1">
      <c r="B2038" s="79" t="str">
        <f t="shared" si="53"/>
        <v>1431</v>
      </c>
      <c r="C2038" s="93" t="s">
        <v>2488</v>
      </c>
      <c r="D2038" s="97" t="s">
        <v>113</v>
      </c>
      <c r="E2038" s="97">
        <v>0.01</v>
      </c>
      <c r="F2038" s="97" t="s">
        <v>355</v>
      </c>
      <c r="G2038" s="97"/>
      <c r="H2038" s="97"/>
      <c r="I2038" s="97" t="s">
        <v>38</v>
      </c>
      <c r="J2038" s="102" t="s">
        <v>2489</v>
      </c>
    </row>
    <row r="2039" spans="2:10" outlineLevel="1">
      <c r="B2039" s="79" t="str">
        <f t="shared" si="53"/>
        <v>1432</v>
      </c>
      <c r="C2039" s="93" t="s">
        <v>2490</v>
      </c>
      <c r="D2039" s="97" t="s">
        <v>113</v>
      </c>
      <c r="E2039" s="97">
        <v>0.1</v>
      </c>
      <c r="F2039" s="97" t="s">
        <v>44</v>
      </c>
      <c r="G2039" s="97"/>
      <c r="H2039" s="97"/>
      <c r="I2039" s="97" t="s">
        <v>38</v>
      </c>
      <c r="J2039" s="102" t="s">
        <v>2491</v>
      </c>
    </row>
    <row r="2040" spans="2:10" outlineLevel="1">
      <c r="B2040" s="79" t="str">
        <f t="shared" si="53"/>
        <v>1433</v>
      </c>
      <c r="C2040" s="93" t="s">
        <v>2492</v>
      </c>
      <c r="D2040" s="97" t="s">
        <v>113</v>
      </c>
      <c r="E2040" s="97">
        <v>0.01</v>
      </c>
      <c r="F2040" s="97" t="s">
        <v>355</v>
      </c>
      <c r="G2040" s="97"/>
      <c r="H2040" s="97"/>
      <c r="I2040" s="97" t="s">
        <v>38</v>
      </c>
      <c r="J2040" s="102" t="s">
        <v>2493</v>
      </c>
    </row>
    <row r="2041" spans="2:10" outlineLevel="1">
      <c r="B2041" s="79" t="str">
        <f t="shared" si="53"/>
        <v>1434</v>
      </c>
      <c r="C2041" s="93" t="s">
        <v>2494</v>
      </c>
      <c r="D2041" s="97" t="s">
        <v>113</v>
      </c>
      <c r="E2041" s="97">
        <v>0.1</v>
      </c>
      <c r="F2041" s="97" t="s">
        <v>44</v>
      </c>
      <c r="G2041" s="97"/>
      <c r="H2041" s="97"/>
      <c r="I2041" s="97" t="s">
        <v>38</v>
      </c>
      <c r="J2041" s="102" t="s">
        <v>2495</v>
      </c>
    </row>
    <row r="2042" spans="2:10" outlineLevel="1">
      <c r="B2042" s="79" t="str">
        <f t="shared" si="53"/>
        <v>1435</v>
      </c>
      <c r="C2042" s="93" t="s">
        <v>2496</v>
      </c>
      <c r="D2042" s="97" t="s">
        <v>113</v>
      </c>
      <c r="E2042" s="97">
        <v>0.01</v>
      </c>
      <c r="F2042" s="97" t="s">
        <v>355</v>
      </c>
      <c r="G2042" s="97"/>
      <c r="H2042" s="97"/>
      <c r="I2042" s="97" t="s">
        <v>38</v>
      </c>
      <c r="J2042" s="102" t="s">
        <v>2497</v>
      </c>
    </row>
    <row r="2043" spans="2:10" outlineLevel="1">
      <c r="B2043" s="79" t="str">
        <f t="shared" si="53"/>
        <v>1436</v>
      </c>
      <c r="C2043" s="93" t="s">
        <v>2498</v>
      </c>
      <c r="D2043" s="97" t="s">
        <v>113</v>
      </c>
      <c r="E2043" s="97">
        <v>0.1</v>
      </c>
      <c r="F2043" s="97" t="s">
        <v>44</v>
      </c>
      <c r="G2043" s="97"/>
      <c r="H2043" s="97"/>
      <c r="I2043" s="97" t="s">
        <v>38</v>
      </c>
      <c r="J2043" s="102" t="s">
        <v>2499</v>
      </c>
    </row>
    <row r="2044" spans="2:10" outlineLevel="1">
      <c r="B2044" s="79" t="str">
        <f t="shared" si="53"/>
        <v>1437</v>
      </c>
      <c r="C2044" s="93" t="s">
        <v>2500</v>
      </c>
      <c r="D2044" s="97" t="s">
        <v>113</v>
      </c>
      <c r="E2044" s="97">
        <v>0.01</v>
      </c>
      <c r="F2044" s="97" t="s">
        <v>355</v>
      </c>
      <c r="G2044" s="97"/>
      <c r="H2044" s="97"/>
      <c r="I2044" s="97" t="s">
        <v>38</v>
      </c>
      <c r="J2044" s="102" t="s">
        <v>2501</v>
      </c>
    </row>
    <row r="2045" spans="2:10" outlineLevel="1">
      <c r="B2045" s="79" t="str">
        <f t="shared" si="53"/>
        <v>1438</v>
      </c>
      <c r="C2045" s="93" t="s">
        <v>2502</v>
      </c>
      <c r="D2045" s="97" t="s">
        <v>113</v>
      </c>
      <c r="E2045" s="97">
        <v>0.1</v>
      </c>
      <c r="F2045" s="97" t="s">
        <v>44</v>
      </c>
      <c r="G2045" s="97"/>
      <c r="H2045" s="97"/>
      <c r="I2045" s="97" t="s">
        <v>38</v>
      </c>
      <c r="J2045" s="102" t="s">
        <v>2503</v>
      </c>
    </row>
    <row r="2046" spans="2:10" outlineLevel="1">
      <c r="B2046" s="79" t="str">
        <f t="shared" si="53"/>
        <v>1439</v>
      </c>
      <c r="C2046" s="93" t="s">
        <v>2504</v>
      </c>
      <c r="D2046" s="97" t="s">
        <v>113</v>
      </c>
      <c r="E2046" s="97">
        <v>0.01</v>
      </c>
      <c r="F2046" s="97" t="s">
        <v>355</v>
      </c>
      <c r="G2046" s="97"/>
      <c r="H2046" s="97"/>
      <c r="I2046" s="97" t="s">
        <v>38</v>
      </c>
      <c r="J2046" s="102" t="s">
        <v>2505</v>
      </c>
    </row>
    <row r="2047" spans="2:10" outlineLevel="1">
      <c r="B2047" s="79" t="str">
        <f t="shared" si="53"/>
        <v>143A</v>
      </c>
      <c r="C2047" s="93" t="s">
        <v>2506</v>
      </c>
      <c r="D2047" s="97" t="s">
        <v>113</v>
      </c>
      <c r="E2047" s="97">
        <v>0.1</v>
      </c>
      <c r="F2047" s="97" t="s">
        <v>44</v>
      </c>
      <c r="G2047" s="97"/>
      <c r="H2047" s="97"/>
      <c r="I2047" s="97" t="s">
        <v>38</v>
      </c>
      <c r="J2047" s="102" t="s">
        <v>2507</v>
      </c>
    </row>
    <row r="2048" spans="2:10" outlineLevel="1">
      <c r="B2048" s="79" t="str">
        <f t="shared" si="53"/>
        <v>143B</v>
      </c>
      <c r="C2048" s="93" t="s">
        <v>2508</v>
      </c>
      <c r="D2048" s="97" t="s">
        <v>113</v>
      </c>
      <c r="E2048" s="97">
        <v>0.01</v>
      </c>
      <c r="F2048" s="97" t="s">
        <v>355</v>
      </c>
      <c r="G2048" s="97"/>
      <c r="H2048" s="97"/>
      <c r="I2048" s="97" t="s">
        <v>38</v>
      </c>
      <c r="J2048" s="102" t="s">
        <v>2509</v>
      </c>
    </row>
    <row r="2049" spans="2:10" outlineLevel="1">
      <c r="B2049" s="79" t="str">
        <f t="shared" si="53"/>
        <v>143C</v>
      </c>
      <c r="C2049" s="93" t="s">
        <v>2510</v>
      </c>
      <c r="D2049" s="97" t="s">
        <v>113</v>
      </c>
      <c r="E2049" s="97">
        <v>0.1</v>
      </c>
      <c r="F2049" s="97" t="s">
        <v>44</v>
      </c>
      <c r="G2049" s="97"/>
      <c r="H2049" s="97"/>
      <c r="I2049" s="97" t="s">
        <v>38</v>
      </c>
      <c r="J2049" s="102" t="s">
        <v>2511</v>
      </c>
    </row>
    <row r="2050" spans="2:10" outlineLevel="1">
      <c r="B2050" s="79" t="str">
        <f t="shared" si="53"/>
        <v>143D</v>
      </c>
      <c r="C2050" s="93" t="s">
        <v>2512</v>
      </c>
      <c r="D2050" s="97" t="s">
        <v>113</v>
      </c>
      <c r="E2050" s="97">
        <v>0.01</v>
      </c>
      <c r="F2050" s="97" t="s">
        <v>355</v>
      </c>
      <c r="G2050" s="97"/>
      <c r="H2050" s="97"/>
      <c r="I2050" s="97" t="s">
        <v>38</v>
      </c>
      <c r="J2050" s="102" t="s">
        <v>2513</v>
      </c>
    </row>
    <row r="2051" spans="2:10" outlineLevel="1">
      <c r="B2051" s="79" t="str">
        <f t="shared" si="53"/>
        <v>143E</v>
      </c>
      <c r="C2051" s="93" t="s">
        <v>2514</v>
      </c>
      <c r="D2051" s="97" t="s">
        <v>113</v>
      </c>
      <c r="E2051" s="97">
        <v>0.1</v>
      </c>
      <c r="F2051" s="97" t="s">
        <v>44</v>
      </c>
      <c r="G2051" s="97"/>
      <c r="H2051" s="97"/>
      <c r="I2051" s="97" t="s">
        <v>38</v>
      </c>
      <c r="J2051" s="102" t="s">
        <v>2515</v>
      </c>
    </row>
    <row r="2052" spans="2:10" outlineLevel="1">
      <c r="B2052" s="79" t="str">
        <f t="shared" si="53"/>
        <v>143F</v>
      </c>
      <c r="C2052" s="93" t="s">
        <v>2516</v>
      </c>
      <c r="D2052" s="97" t="s">
        <v>113</v>
      </c>
      <c r="E2052" s="97">
        <v>0.01</v>
      </c>
      <c r="F2052" s="97" t="s">
        <v>355</v>
      </c>
      <c r="G2052" s="97"/>
      <c r="H2052" s="97"/>
      <c r="I2052" s="97" t="s">
        <v>38</v>
      </c>
      <c r="J2052" s="102" t="s">
        <v>2517</v>
      </c>
    </row>
    <row r="2053" spans="2:10" outlineLevel="1">
      <c r="B2053" s="79" t="str">
        <f t="shared" si="53"/>
        <v>1440</v>
      </c>
      <c r="C2053" s="174" t="s">
        <v>2518</v>
      </c>
      <c r="D2053" s="177" t="s">
        <v>59</v>
      </c>
      <c r="E2053" s="177"/>
      <c r="F2053" s="177"/>
      <c r="G2053" s="177"/>
      <c r="H2053" s="177"/>
      <c r="I2053" s="177" t="s">
        <v>38</v>
      </c>
      <c r="J2053" s="174" t="s">
        <v>331</v>
      </c>
    </row>
    <row r="2054" spans="2:10" hidden="1" outlineLevel="1">
      <c r="B2054" s="79" t="str">
        <f t="shared" si="53"/>
        <v>1441</v>
      </c>
      <c r="C2054" s="174"/>
      <c r="D2054" s="177"/>
      <c r="E2054" s="177"/>
      <c r="F2054" s="177"/>
      <c r="G2054" s="177"/>
      <c r="H2054" s="177"/>
      <c r="I2054" s="177"/>
      <c r="J2054" s="174"/>
    </row>
    <row r="2055" spans="2:10" hidden="1" outlineLevel="1">
      <c r="B2055" s="79" t="str">
        <f t="shared" si="53"/>
        <v>1442</v>
      </c>
      <c r="C2055" s="174"/>
      <c r="D2055" s="177"/>
      <c r="E2055" s="177"/>
      <c r="F2055" s="177"/>
      <c r="G2055" s="177"/>
      <c r="H2055" s="177"/>
      <c r="I2055" s="177"/>
      <c r="J2055" s="174"/>
    </row>
    <row r="2056" spans="2:10" ht="53.1" hidden="1" customHeight="1" outlineLevel="1">
      <c r="B2056" s="79" t="str">
        <f t="shared" si="53"/>
        <v>1443</v>
      </c>
      <c r="C2056" s="174"/>
      <c r="D2056" s="177"/>
      <c r="E2056" s="177"/>
      <c r="F2056" s="177"/>
      <c r="G2056" s="177"/>
      <c r="H2056" s="177"/>
      <c r="I2056" s="177"/>
      <c r="J2056" s="174"/>
    </row>
    <row r="2057" spans="2:10" outlineLevel="1">
      <c r="B2057" s="79" t="str">
        <f t="shared" si="53"/>
        <v>1444</v>
      </c>
      <c r="C2057" s="93" t="s">
        <v>2519</v>
      </c>
      <c r="D2057" s="97" t="s">
        <v>113</v>
      </c>
      <c r="E2057" s="97">
        <v>0.1</v>
      </c>
      <c r="F2057" s="97" t="s">
        <v>44</v>
      </c>
      <c r="G2057" s="97"/>
      <c r="H2057" s="97"/>
      <c r="I2057" s="97" t="s">
        <v>38</v>
      </c>
      <c r="J2057" s="102" t="s">
        <v>2520</v>
      </c>
    </row>
    <row r="2058" spans="2:10" outlineLevel="1">
      <c r="B2058" s="79" t="str">
        <f t="shared" si="53"/>
        <v>1445</v>
      </c>
      <c r="C2058" s="93" t="s">
        <v>2521</v>
      </c>
      <c r="D2058" s="97" t="s">
        <v>113</v>
      </c>
      <c r="E2058" s="97">
        <v>0.01</v>
      </c>
      <c r="F2058" s="97" t="s">
        <v>355</v>
      </c>
      <c r="G2058" s="97"/>
      <c r="H2058" s="97"/>
      <c r="I2058" s="97" t="s">
        <v>38</v>
      </c>
      <c r="J2058" s="102" t="s">
        <v>2522</v>
      </c>
    </row>
    <row r="2059" spans="2:10" outlineLevel="1">
      <c r="B2059" s="79" t="str">
        <f t="shared" si="53"/>
        <v>1446</v>
      </c>
      <c r="C2059" s="93" t="s">
        <v>2523</v>
      </c>
      <c r="D2059" s="97" t="s">
        <v>113</v>
      </c>
      <c r="E2059" s="97">
        <v>0.1</v>
      </c>
      <c r="F2059" s="97" t="s">
        <v>44</v>
      </c>
      <c r="G2059" s="97"/>
      <c r="H2059" s="97"/>
      <c r="I2059" s="97" t="s">
        <v>38</v>
      </c>
      <c r="J2059" s="102" t="s">
        <v>2524</v>
      </c>
    </row>
    <row r="2060" spans="2:10" outlineLevel="1">
      <c r="B2060" s="79" t="str">
        <f t="shared" si="53"/>
        <v>1447</v>
      </c>
      <c r="C2060" s="93" t="s">
        <v>2525</v>
      </c>
      <c r="D2060" s="97" t="s">
        <v>113</v>
      </c>
      <c r="E2060" s="97">
        <v>0.01</v>
      </c>
      <c r="F2060" s="97" t="s">
        <v>355</v>
      </c>
      <c r="G2060" s="97"/>
      <c r="H2060" s="97"/>
      <c r="I2060" s="97" t="s">
        <v>38</v>
      </c>
      <c r="J2060" s="102" t="s">
        <v>2526</v>
      </c>
    </row>
    <row r="2061" spans="2:10" outlineLevel="1">
      <c r="B2061" s="79" t="str">
        <f t="shared" si="53"/>
        <v>1448</v>
      </c>
      <c r="C2061" s="93" t="s">
        <v>2527</v>
      </c>
      <c r="D2061" s="97" t="s">
        <v>113</v>
      </c>
      <c r="E2061" s="97">
        <v>0.1</v>
      </c>
      <c r="F2061" s="97" t="s">
        <v>44</v>
      </c>
      <c r="G2061" s="97"/>
      <c r="H2061" s="97"/>
      <c r="I2061" s="97" t="s">
        <v>38</v>
      </c>
      <c r="J2061" s="102" t="s">
        <v>2528</v>
      </c>
    </row>
    <row r="2062" spans="2:10" outlineLevel="1">
      <c r="B2062" s="79" t="str">
        <f t="shared" si="53"/>
        <v>1449</v>
      </c>
      <c r="C2062" s="93" t="s">
        <v>2529</v>
      </c>
      <c r="D2062" s="97" t="s">
        <v>113</v>
      </c>
      <c r="E2062" s="97">
        <v>0.01</v>
      </c>
      <c r="F2062" s="97" t="s">
        <v>355</v>
      </c>
      <c r="G2062" s="97"/>
      <c r="H2062" s="97"/>
      <c r="I2062" s="97" t="s">
        <v>38</v>
      </c>
      <c r="J2062" s="102" t="s">
        <v>2530</v>
      </c>
    </row>
    <row r="2063" spans="2:10" outlineLevel="1">
      <c r="B2063" s="79" t="str">
        <f t="shared" si="53"/>
        <v>144A</v>
      </c>
      <c r="C2063" s="93" t="s">
        <v>2531</v>
      </c>
      <c r="D2063" s="97" t="s">
        <v>113</v>
      </c>
      <c r="E2063" s="97">
        <v>0.1</v>
      </c>
      <c r="F2063" s="97" t="s">
        <v>44</v>
      </c>
      <c r="G2063" s="97"/>
      <c r="H2063" s="97"/>
      <c r="I2063" s="97" t="s">
        <v>38</v>
      </c>
      <c r="J2063" s="102" t="s">
        <v>2532</v>
      </c>
    </row>
    <row r="2064" spans="2:10" outlineLevel="1">
      <c r="B2064" s="79" t="str">
        <f t="shared" si="53"/>
        <v>144B</v>
      </c>
      <c r="C2064" s="93" t="s">
        <v>2533</v>
      </c>
      <c r="D2064" s="97" t="s">
        <v>113</v>
      </c>
      <c r="E2064" s="97">
        <v>0.01</v>
      </c>
      <c r="F2064" s="97" t="s">
        <v>355</v>
      </c>
      <c r="G2064" s="97"/>
      <c r="H2064" s="97"/>
      <c r="I2064" s="97" t="s">
        <v>38</v>
      </c>
      <c r="J2064" s="102" t="s">
        <v>2534</v>
      </c>
    </row>
    <row r="2065" spans="2:10" outlineLevel="1">
      <c r="B2065" s="79" t="str">
        <f t="shared" si="53"/>
        <v>144C</v>
      </c>
      <c r="C2065" s="93" t="s">
        <v>2535</v>
      </c>
      <c r="D2065" s="97" t="s">
        <v>113</v>
      </c>
      <c r="E2065" s="97">
        <v>0.1</v>
      </c>
      <c r="F2065" s="97" t="s">
        <v>44</v>
      </c>
      <c r="G2065" s="97"/>
      <c r="H2065" s="97"/>
      <c r="I2065" s="97" t="s">
        <v>38</v>
      </c>
      <c r="J2065" s="102" t="s">
        <v>2536</v>
      </c>
    </row>
    <row r="2066" spans="2:10" outlineLevel="1">
      <c r="B2066" s="79" t="str">
        <f t="shared" si="53"/>
        <v>144D</v>
      </c>
      <c r="C2066" s="93" t="s">
        <v>2537</v>
      </c>
      <c r="D2066" s="97" t="s">
        <v>113</v>
      </c>
      <c r="E2066" s="97">
        <v>0.01</v>
      </c>
      <c r="F2066" s="97" t="s">
        <v>355</v>
      </c>
      <c r="G2066" s="97"/>
      <c r="H2066" s="97"/>
      <c r="I2066" s="97" t="s">
        <v>38</v>
      </c>
      <c r="J2066" s="102" t="s">
        <v>2538</v>
      </c>
    </row>
    <row r="2067" spans="2:10" outlineLevel="1">
      <c r="B2067" s="79" t="str">
        <f t="shared" si="53"/>
        <v>144E</v>
      </c>
      <c r="C2067" s="93" t="s">
        <v>2539</v>
      </c>
      <c r="D2067" s="97" t="s">
        <v>113</v>
      </c>
      <c r="E2067" s="97">
        <v>0.1</v>
      </c>
      <c r="F2067" s="97" t="s">
        <v>44</v>
      </c>
      <c r="G2067" s="97"/>
      <c r="H2067" s="97"/>
      <c r="I2067" s="97" t="s">
        <v>38</v>
      </c>
      <c r="J2067" s="102" t="s">
        <v>2540</v>
      </c>
    </row>
    <row r="2068" spans="2:10" outlineLevel="1">
      <c r="B2068" s="79" t="str">
        <f t="shared" si="53"/>
        <v>144F</v>
      </c>
      <c r="C2068" s="93" t="s">
        <v>2541</v>
      </c>
      <c r="D2068" s="97" t="s">
        <v>113</v>
      </c>
      <c r="E2068" s="97">
        <v>0.01</v>
      </c>
      <c r="F2068" s="97" t="s">
        <v>355</v>
      </c>
      <c r="G2068" s="97"/>
      <c r="H2068" s="97"/>
      <c r="I2068" s="97" t="s">
        <v>38</v>
      </c>
      <c r="J2068" s="102" t="s">
        <v>2542</v>
      </c>
    </row>
    <row r="2069" spans="2:10" outlineLevel="1">
      <c r="B2069" s="79" t="str">
        <f t="shared" si="53"/>
        <v>1450</v>
      </c>
      <c r="C2069" s="93" t="s">
        <v>2543</v>
      </c>
      <c r="D2069" s="97" t="s">
        <v>113</v>
      </c>
      <c r="E2069" s="97">
        <v>0.1</v>
      </c>
      <c r="F2069" s="97" t="s">
        <v>44</v>
      </c>
      <c r="G2069" s="97"/>
      <c r="H2069" s="97"/>
      <c r="I2069" s="97" t="s">
        <v>38</v>
      </c>
      <c r="J2069" s="102" t="s">
        <v>2544</v>
      </c>
    </row>
    <row r="2070" spans="2:10" outlineLevel="1">
      <c r="B2070" s="79" t="str">
        <f t="shared" ref="B2070:B2136" si="54">DEC2HEX(4928+ROW()-ROW($B$1797),4)</f>
        <v>1451</v>
      </c>
      <c r="C2070" s="93" t="s">
        <v>2545</v>
      </c>
      <c r="D2070" s="97" t="s">
        <v>113</v>
      </c>
      <c r="E2070" s="97">
        <v>0.01</v>
      </c>
      <c r="F2070" s="97" t="s">
        <v>355</v>
      </c>
      <c r="G2070" s="97"/>
      <c r="H2070" s="97"/>
      <c r="I2070" s="97" t="s">
        <v>38</v>
      </c>
      <c r="J2070" s="102" t="s">
        <v>2546</v>
      </c>
    </row>
    <row r="2071" spans="2:10" outlineLevel="1">
      <c r="B2071" s="79" t="str">
        <f t="shared" si="54"/>
        <v>1452</v>
      </c>
      <c r="C2071" s="93" t="s">
        <v>2547</v>
      </c>
      <c r="D2071" s="97" t="s">
        <v>113</v>
      </c>
      <c r="E2071" s="97">
        <v>0.1</v>
      </c>
      <c r="F2071" s="97" t="s">
        <v>44</v>
      </c>
      <c r="G2071" s="97"/>
      <c r="H2071" s="97"/>
      <c r="I2071" s="97" t="s">
        <v>38</v>
      </c>
      <c r="J2071" s="102" t="s">
        <v>2548</v>
      </c>
    </row>
    <row r="2072" spans="2:10" outlineLevel="1">
      <c r="B2072" s="79" t="str">
        <f t="shared" si="54"/>
        <v>1453</v>
      </c>
      <c r="C2072" s="93" t="s">
        <v>2549</v>
      </c>
      <c r="D2072" s="97" t="s">
        <v>113</v>
      </c>
      <c r="E2072" s="97">
        <v>0.01</v>
      </c>
      <c r="F2072" s="97" t="s">
        <v>355</v>
      </c>
      <c r="G2072" s="97"/>
      <c r="H2072" s="97"/>
      <c r="I2072" s="97" t="s">
        <v>38</v>
      </c>
      <c r="J2072" s="102" t="s">
        <v>2550</v>
      </c>
    </row>
    <row r="2073" spans="2:10" outlineLevel="1">
      <c r="B2073" s="79" t="str">
        <f t="shared" si="54"/>
        <v>1454</v>
      </c>
      <c r="C2073" s="93" t="s">
        <v>2551</v>
      </c>
      <c r="D2073" s="97" t="s">
        <v>113</v>
      </c>
      <c r="E2073" s="97">
        <v>0.1</v>
      </c>
      <c r="F2073" s="97" t="s">
        <v>44</v>
      </c>
      <c r="G2073" s="97"/>
      <c r="H2073" s="97"/>
      <c r="I2073" s="97" t="s">
        <v>38</v>
      </c>
      <c r="J2073" s="102" t="s">
        <v>2552</v>
      </c>
    </row>
    <row r="2074" spans="2:10" outlineLevel="1">
      <c r="B2074" s="79" t="str">
        <f t="shared" si="54"/>
        <v>1455</v>
      </c>
      <c r="C2074" s="93" t="s">
        <v>2553</v>
      </c>
      <c r="D2074" s="97" t="s">
        <v>113</v>
      </c>
      <c r="E2074" s="97">
        <v>0.01</v>
      </c>
      <c r="F2074" s="97" t="s">
        <v>355</v>
      </c>
      <c r="G2074" s="97"/>
      <c r="H2074" s="97"/>
      <c r="I2074" s="97" t="s">
        <v>38</v>
      </c>
      <c r="J2074" s="102" t="s">
        <v>2554</v>
      </c>
    </row>
    <row r="2075" spans="2:10" outlineLevel="1">
      <c r="B2075" s="79" t="str">
        <f t="shared" si="54"/>
        <v>1456</v>
      </c>
      <c r="C2075" s="93" t="s">
        <v>2555</v>
      </c>
      <c r="D2075" s="97" t="s">
        <v>113</v>
      </c>
      <c r="E2075" s="97">
        <v>0.1</v>
      </c>
      <c r="F2075" s="97" t="s">
        <v>44</v>
      </c>
      <c r="G2075" s="97"/>
      <c r="H2075" s="97"/>
      <c r="I2075" s="97" t="s">
        <v>38</v>
      </c>
      <c r="J2075" s="102" t="s">
        <v>2556</v>
      </c>
    </row>
    <row r="2076" spans="2:10" outlineLevel="1">
      <c r="B2076" s="79" t="str">
        <f t="shared" si="54"/>
        <v>1457</v>
      </c>
      <c r="C2076" s="93" t="s">
        <v>2557</v>
      </c>
      <c r="D2076" s="97" t="s">
        <v>113</v>
      </c>
      <c r="E2076" s="97">
        <v>0.01</v>
      </c>
      <c r="F2076" s="97" t="s">
        <v>355</v>
      </c>
      <c r="G2076" s="97"/>
      <c r="H2076" s="97"/>
      <c r="I2076" s="97" t="s">
        <v>38</v>
      </c>
      <c r="J2076" s="102" t="s">
        <v>2558</v>
      </c>
    </row>
    <row r="2077" spans="2:10" outlineLevel="1">
      <c r="B2077" s="79" t="str">
        <f t="shared" si="54"/>
        <v>1458</v>
      </c>
      <c r="C2077" s="93" t="s">
        <v>2559</v>
      </c>
      <c r="D2077" s="97" t="s">
        <v>113</v>
      </c>
      <c r="E2077" s="97">
        <v>0.1</v>
      </c>
      <c r="F2077" s="97" t="s">
        <v>44</v>
      </c>
      <c r="G2077" s="97"/>
      <c r="H2077" s="97"/>
      <c r="I2077" s="97" t="s">
        <v>38</v>
      </c>
      <c r="J2077" s="102" t="s">
        <v>2560</v>
      </c>
    </row>
    <row r="2078" spans="2:10" outlineLevel="1">
      <c r="B2078" s="79" t="str">
        <f t="shared" si="54"/>
        <v>1459</v>
      </c>
      <c r="C2078" s="93" t="s">
        <v>2561</v>
      </c>
      <c r="D2078" s="97" t="s">
        <v>113</v>
      </c>
      <c r="E2078" s="97">
        <v>0.01</v>
      </c>
      <c r="F2078" s="97" t="s">
        <v>355</v>
      </c>
      <c r="G2078" s="97"/>
      <c r="H2078" s="97"/>
      <c r="I2078" s="97" t="s">
        <v>38</v>
      </c>
      <c r="J2078" s="102" t="s">
        <v>2562</v>
      </c>
    </row>
    <row r="2079" spans="2:10" outlineLevel="1">
      <c r="B2079" s="79" t="str">
        <f t="shared" si="54"/>
        <v>145A</v>
      </c>
      <c r="C2079" s="93" t="s">
        <v>2563</v>
      </c>
      <c r="D2079" s="97" t="s">
        <v>113</v>
      </c>
      <c r="E2079" s="97">
        <v>0.1</v>
      </c>
      <c r="F2079" s="97" t="s">
        <v>44</v>
      </c>
      <c r="G2079" s="97"/>
      <c r="H2079" s="97"/>
      <c r="I2079" s="97" t="s">
        <v>38</v>
      </c>
      <c r="J2079" s="102" t="s">
        <v>2564</v>
      </c>
    </row>
    <row r="2080" spans="2:10" outlineLevel="1">
      <c r="B2080" s="79" t="str">
        <f t="shared" si="54"/>
        <v>145B</v>
      </c>
      <c r="C2080" s="93" t="s">
        <v>2565</v>
      </c>
      <c r="D2080" s="97" t="s">
        <v>113</v>
      </c>
      <c r="E2080" s="97">
        <v>0.01</v>
      </c>
      <c r="F2080" s="97" t="s">
        <v>355</v>
      </c>
      <c r="G2080" s="97"/>
      <c r="H2080" s="97"/>
      <c r="I2080" s="97" t="s">
        <v>38</v>
      </c>
      <c r="J2080" s="102" t="s">
        <v>2566</v>
      </c>
    </row>
    <row r="2081" spans="2:10" outlineLevel="1">
      <c r="B2081" s="79" t="str">
        <f t="shared" si="54"/>
        <v>145C</v>
      </c>
      <c r="C2081" s="93" t="s">
        <v>2567</v>
      </c>
      <c r="D2081" s="97" t="s">
        <v>113</v>
      </c>
      <c r="E2081" s="97">
        <v>0.1</v>
      </c>
      <c r="F2081" s="97" t="s">
        <v>44</v>
      </c>
      <c r="G2081" s="97"/>
      <c r="H2081" s="97"/>
      <c r="I2081" s="97" t="s">
        <v>38</v>
      </c>
      <c r="J2081" s="102" t="s">
        <v>2568</v>
      </c>
    </row>
    <row r="2082" spans="2:10" outlineLevel="1">
      <c r="B2082" s="79" t="str">
        <f t="shared" si="54"/>
        <v>145D</v>
      </c>
      <c r="C2082" s="93" t="s">
        <v>2569</v>
      </c>
      <c r="D2082" s="97" t="s">
        <v>113</v>
      </c>
      <c r="E2082" s="97">
        <v>0.01</v>
      </c>
      <c r="F2082" s="97" t="s">
        <v>355</v>
      </c>
      <c r="G2082" s="97"/>
      <c r="H2082" s="97"/>
      <c r="I2082" s="97" t="s">
        <v>38</v>
      </c>
      <c r="J2082" s="102" t="s">
        <v>2570</v>
      </c>
    </row>
    <row r="2083" spans="2:10" outlineLevel="1">
      <c r="B2083" s="79" t="str">
        <f t="shared" si="54"/>
        <v>145E</v>
      </c>
      <c r="C2083" s="93" t="s">
        <v>2571</v>
      </c>
      <c r="D2083" s="97" t="s">
        <v>113</v>
      </c>
      <c r="E2083" s="97">
        <v>0.1</v>
      </c>
      <c r="F2083" s="97" t="s">
        <v>44</v>
      </c>
      <c r="G2083" s="97"/>
      <c r="H2083" s="97"/>
      <c r="I2083" s="97" t="s">
        <v>38</v>
      </c>
      <c r="J2083" s="102" t="s">
        <v>2572</v>
      </c>
    </row>
    <row r="2084" spans="2:10" outlineLevel="1">
      <c r="B2084" s="79" t="str">
        <f t="shared" si="54"/>
        <v>145F</v>
      </c>
      <c r="C2084" s="93" t="s">
        <v>2573</v>
      </c>
      <c r="D2084" s="97" t="s">
        <v>113</v>
      </c>
      <c r="E2084" s="97">
        <v>0.01</v>
      </c>
      <c r="F2084" s="97" t="s">
        <v>355</v>
      </c>
      <c r="G2084" s="97"/>
      <c r="H2084" s="97"/>
      <c r="I2084" s="97" t="s">
        <v>38</v>
      </c>
      <c r="J2084" s="102" t="s">
        <v>2574</v>
      </c>
    </row>
    <row r="2085" spans="2:10" outlineLevel="1">
      <c r="B2085" s="79" t="str">
        <f t="shared" si="54"/>
        <v>1460</v>
      </c>
      <c r="C2085" s="93" t="s">
        <v>2575</v>
      </c>
      <c r="D2085" s="97" t="s">
        <v>113</v>
      </c>
      <c r="E2085" s="97">
        <v>0.1</v>
      </c>
      <c r="F2085" s="97" t="s">
        <v>44</v>
      </c>
      <c r="G2085" s="97"/>
      <c r="H2085" s="97"/>
      <c r="I2085" s="97" t="s">
        <v>38</v>
      </c>
      <c r="J2085" s="102" t="s">
        <v>2576</v>
      </c>
    </row>
    <row r="2086" spans="2:10" outlineLevel="1">
      <c r="B2086" s="79" t="str">
        <f t="shared" si="54"/>
        <v>1461</v>
      </c>
      <c r="C2086" s="93" t="s">
        <v>2577</v>
      </c>
      <c r="D2086" s="97" t="s">
        <v>113</v>
      </c>
      <c r="E2086" s="97">
        <v>0.01</v>
      </c>
      <c r="F2086" s="97" t="s">
        <v>355</v>
      </c>
      <c r="G2086" s="97"/>
      <c r="H2086" s="97"/>
      <c r="I2086" s="97" t="s">
        <v>38</v>
      </c>
      <c r="J2086" s="102" t="s">
        <v>2578</v>
      </c>
    </row>
    <row r="2087" spans="2:10" outlineLevel="1">
      <c r="B2087" s="79" t="str">
        <f t="shared" si="54"/>
        <v>1462</v>
      </c>
      <c r="C2087" s="93" t="s">
        <v>2579</v>
      </c>
      <c r="D2087" s="97" t="s">
        <v>113</v>
      </c>
      <c r="E2087" s="97">
        <v>0.1</v>
      </c>
      <c r="F2087" s="97" t="s">
        <v>44</v>
      </c>
      <c r="G2087" s="97"/>
      <c r="H2087" s="97"/>
      <c r="I2087" s="97" t="s">
        <v>38</v>
      </c>
      <c r="J2087" s="102" t="s">
        <v>2580</v>
      </c>
    </row>
    <row r="2088" spans="2:10" outlineLevel="1">
      <c r="B2088" s="79" t="str">
        <f t="shared" si="54"/>
        <v>1463</v>
      </c>
      <c r="C2088" s="93" t="s">
        <v>2581</v>
      </c>
      <c r="D2088" s="97" t="s">
        <v>113</v>
      </c>
      <c r="E2088" s="97">
        <v>0.01</v>
      </c>
      <c r="F2088" s="97" t="s">
        <v>355</v>
      </c>
      <c r="G2088" s="97"/>
      <c r="H2088" s="97"/>
      <c r="I2088" s="97" t="s">
        <v>38</v>
      </c>
      <c r="J2088" s="102" t="s">
        <v>2582</v>
      </c>
    </row>
    <row r="2089" spans="2:10" outlineLevel="1">
      <c r="B2089" s="79" t="str">
        <f t="shared" si="54"/>
        <v>1464</v>
      </c>
      <c r="C2089" s="93" t="s">
        <v>2583</v>
      </c>
      <c r="D2089" s="97" t="s">
        <v>113</v>
      </c>
      <c r="E2089" s="97">
        <v>0.1</v>
      </c>
      <c r="F2089" s="97" t="s">
        <v>44</v>
      </c>
      <c r="G2089" s="97"/>
      <c r="H2089" s="97"/>
      <c r="I2089" s="97" t="s">
        <v>38</v>
      </c>
      <c r="J2089" s="102" t="s">
        <v>2584</v>
      </c>
    </row>
    <row r="2090" spans="2:10" outlineLevel="1">
      <c r="B2090" s="79" t="str">
        <f t="shared" si="54"/>
        <v>1465</v>
      </c>
      <c r="C2090" s="93" t="s">
        <v>2585</v>
      </c>
      <c r="D2090" s="97" t="s">
        <v>113</v>
      </c>
      <c r="E2090" s="97">
        <v>0.01</v>
      </c>
      <c r="F2090" s="97" t="s">
        <v>355</v>
      </c>
      <c r="G2090" s="97"/>
      <c r="H2090" s="97"/>
      <c r="I2090" s="97" t="s">
        <v>38</v>
      </c>
      <c r="J2090" s="102" t="s">
        <v>2586</v>
      </c>
    </row>
    <row r="2091" spans="2:10" outlineLevel="1">
      <c r="B2091" s="79" t="str">
        <f t="shared" si="54"/>
        <v>1466</v>
      </c>
      <c r="C2091" s="93" t="s">
        <v>2587</v>
      </c>
      <c r="D2091" s="97" t="s">
        <v>113</v>
      </c>
      <c r="E2091" s="97">
        <v>0.1</v>
      </c>
      <c r="F2091" s="97" t="s">
        <v>44</v>
      </c>
      <c r="G2091" s="97"/>
      <c r="H2091" s="97"/>
      <c r="I2091" s="97" t="s">
        <v>38</v>
      </c>
      <c r="J2091" s="102" t="s">
        <v>2588</v>
      </c>
    </row>
    <row r="2092" spans="2:10" outlineLevel="1">
      <c r="B2092" s="79" t="str">
        <f t="shared" si="54"/>
        <v>1467</v>
      </c>
      <c r="C2092" s="93" t="s">
        <v>2589</v>
      </c>
      <c r="D2092" s="97" t="s">
        <v>113</v>
      </c>
      <c r="E2092" s="97">
        <v>0.01</v>
      </c>
      <c r="F2092" s="97" t="s">
        <v>355</v>
      </c>
      <c r="G2092" s="97"/>
      <c r="H2092" s="97"/>
      <c r="I2092" s="97" t="s">
        <v>38</v>
      </c>
      <c r="J2092" s="102" t="s">
        <v>2590</v>
      </c>
    </row>
    <row r="2093" spans="2:10" outlineLevel="1">
      <c r="B2093" s="79" t="str">
        <f t="shared" si="54"/>
        <v>1468</v>
      </c>
      <c r="C2093" s="93" t="s">
        <v>2591</v>
      </c>
      <c r="D2093" s="97" t="s">
        <v>113</v>
      </c>
      <c r="E2093" s="97">
        <v>0.1</v>
      </c>
      <c r="F2093" s="97" t="s">
        <v>44</v>
      </c>
      <c r="G2093" s="97"/>
      <c r="H2093" s="97"/>
      <c r="I2093" s="97" t="s">
        <v>38</v>
      </c>
      <c r="J2093" s="102" t="s">
        <v>2592</v>
      </c>
    </row>
    <row r="2094" spans="2:10" outlineLevel="1">
      <c r="B2094" s="79" t="str">
        <f t="shared" si="54"/>
        <v>1469</v>
      </c>
      <c r="C2094" s="93" t="s">
        <v>2593</v>
      </c>
      <c r="D2094" s="97" t="s">
        <v>113</v>
      </c>
      <c r="E2094" s="97">
        <v>0.01</v>
      </c>
      <c r="F2094" s="97" t="s">
        <v>355</v>
      </c>
      <c r="G2094" s="97"/>
      <c r="H2094" s="97"/>
      <c r="I2094" s="97" t="s">
        <v>38</v>
      </c>
      <c r="J2094" s="102" t="s">
        <v>2594</v>
      </c>
    </row>
    <row r="2095" spans="2:10" outlineLevel="1">
      <c r="B2095" s="79" t="str">
        <f t="shared" si="54"/>
        <v>146A</v>
      </c>
      <c r="C2095" s="93" t="s">
        <v>2595</v>
      </c>
      <c r="D2095" s="97" t="s">
        <v>113</v>
      </c>
      <c r="E2095" s="97">
        <v>0.1</v>
      </c>
      <c r="F2095" s="97" t="s">
        <v>44</v>
      </c>
      <c r="G2095" s="97"/>
      <c r="H2095" s="97"/>
      <c r="I2095" s="97" t="s">
        <v>38</v>
      </c>
      <c r="J2095" s="102" t="s">
        <v>2596</v>
      </c>
    </row>
    <row r="2096" spans="2:10" outlineLevel="1">
      <c r="B2096" s="79" t="str">
        <f t="shared" si="54"/>
        <v>146B</v>
      </c>
      <c r="C2096" s="93" t="s">
        <v>2597</v>
      </c>
      <c r="D2096" s="97" t="s">
        <v>113</v>
      </c>
      <c r="E2096" s="97">
        <v>0.01</v>
      </c>
      <c r="F2096" s="97" t="s">
        <v>355</v>
      </c>
      <c r="G2096" s="97"/>
      <c r="H2096" s="97"/>
      <c r="I2096" s="97" t="s">
        <v>38</v>
      </c>
      <c r="J2096" s="102" t="s">
        <v>2598</v>
      </c>
    </row>
    <row r="2097" spans="2:10" outlineLevel="1">
      <c r="B2097" s="79" t="str">
        <f t="shared" si="54"/>
        <v>146C</v>
      </c>
      <c r="C2097" s="93" t="s">
        <v>2599</v>
      </c>
      <c r="D2097" s="97" t="s">
        <v>113</v>
      </c>
      <c r="E2097" s="97">
        <v>0.1</v>
      </c>
      <c r="F2097" s="97" t="s">
        <v>44</v>
      </c>
      <c r="G2097" s="97"/>
      <c r="H2097" s="97"/>
      <c r="I2097" s="97" t="s">
        <v>38</v>
      </c>
      <c r="J2097" s="102" t="s">
        <v>2600</v>
      </c>
    </row>
    <row r="2098" spans="2:10" outlineLevel="1">
      <c r="B2098" s="79" t="str">
        <f t="shared" si="54"/>
        <v>146D</v>
      </c>
      <c r="C2098" s="93" t="s">
        <v>2601</v>
      </c>
      <c r="D2098" s="97" t="s">
        <v>113</v>
      </c>
      <c r="E2098" s="97">
        <v>0.01</v>
      </c>
      <c r="F2098" s="97" t="s">
        <v>355</v>
      </c>
      <c r="G2098" s="97"/>
      <c r="H2098" s="97"/>
      <c r="I2098" s="97" t="s">
        <v>38</v>
      </c>
      <c r="J2098" s="102" t="s">
        <v>2602</v>
      </c>
    </row>
    <row r="2099" spans="2:10" outlineLevel="1">
      <c r="B2099" s="79" t="str">
        <f t="shared" si="54"/>
        <v>146E</v>
      </c>
      <c r="C2099" s="93" t="s">
        <v>2603</v>
      </c>
      <c r="D2099" s="97" t="s">
        <v>113</v>
      </c>
      <c r="E2099" s="97">
        <v>0.1</v>
      </c>
      <c r="F2099" s="97" t="s">
        <v>44</v>
      </c>
      <c r="G2099" s="97"/>
      <c r="H2099" s="97"/>
      <c r="I2099" s="97" t="s">
        <v>38</v>
      </c>
      <c r="J2099" s="102" t="s">
        <v>2604</v>
      </c>
    </row>
    <row r="2100" spans="2:10" outlineLevel="1">
      <c r="B2100" s="79" t="str">
        <f t="shared" si="54"/>
        <v>146F</v>
      </c>
      <c r="C2100" s="93" t="s">
        <v>2605</v>
      </c>
      <c r="D2100" s="97" t="s">
        <v>113</v>
      </c>
      <c r="E2100" s="97">
        <v>0.01</v>
      </c>
      <c r="F2100" s="97" t="s">
        <v>355</v>
      </c>
      <c r="G2100" s="97"/>
      <c r="H2100" s="97"/>
      <c r="I2100" s="97" t="s">
        <v>38</v>
      </c>
      <c r="J2100" s="102" t="s">
        <v>2606</v>
      </c>
    </row>
    <row r="2101" spans="2:10" outlineLevel="1">
      <c r="B2101" s="79" t="str">
        <f t="shared" si="54"/>
        <v>1470</v>
      </c>
      <c r="C2101" s="93" t="s">
        <v>2607</v>
      </c>
      <c r="D2101" s="97" t="s">
        <v>113</v>
      </c>
      <c r="E2101" s="97">
        <v>0.1</v>
      </c>
      <c r="F2101" s="97" t="s">
        <v>44</v>
      </c>
      <c r="G2101" s="97"/>
      <c r="H2101" s="97"/>
      <c r="I2101" s="97" t="s">
        <v>38</v>
      </c>
      <c r="J2101" s="102" t="s">
        <v>2608</v>
      </c>
    </row>
    <row r="2102" spans="2:10" outlineLevel="1">
      <c r="B2102" s="79" t="str">
        <f t="shared" si="54"/>
        <v>1471</v>
      </c>
      <c r="C2102" s="93" t="s">
        <v>2609</v>
      </c>
      <c r="D2102" s="97" t="s">
        <v>113</v>
      </c>
      <c r="E2102" s="97">
        <v>0.01</v>
      </c>
      <c r="F2102" s="97" t="s">
        <v>355</v>
      </c>
      <c r="G2102" s="97"/>
      <c r="H2102" s="97"/>
      <c r="I2102" s="97" t="s">
        <v>38</v>
      </c>
      <c r="J2102" s="102" t="s">
        <v>2610</v>
      </c>
    </row>
    <row r="2103" spans="2:10" outlineLevel="1">
      <c r="B2103" s="79" t="str">
        <f t="shared" si="54"/>
        <v>1472</v>
      </c>
      <c r="C2103" s="93" t="s">
        <v>2611</v>
      </c>
      <c r="D2103" s="97" t="s">
        <v>113</v>
      </c>
      <c r="E2103" s="97">
        <v>0.1</v>
      </c>
      <c r="F2103" s="97" t="s">
        <v>44</v>
      </c>
      <c r="G2103" s="97"/>
      <c r="H2103" s="97"/>
      <c r="I2103" s="97" t="s">
        <v>38</v>
      </c>
      <c r="J2103" s="102" t="s">
        <v>2612</v>
      </c>
    </row>
    <row r="2104" spans="2:10" outlineLevel="1">
      <c r="B2104" s="79" t="str">
        <f t="shared" si="54"/>
        <v>1473</v>
      </c>
      <c r="C2104" s="93" t="s">
        <v>2613</v>
      </c>
      <c r="D2104" s="97" t="s">
        <v>113</v>
      </c>
      <c r="E2104" s="97">
        <v>0.01</v>
      </c>
      <c r="F2104" s="97" t="s">
        <v>355</v>
      </c>
      <c r="G2104" s="97"/>
      <c r="H2104" s="97"/>
      <c r="I2104" s="97" t="s">
        <v>38</v>
      </c>
      <c r="J2104" s="102" t="s">
        <v>2614</v>
      </c>
    </row>
    <row r="2105" spans="2:10" outlineLevel="1">
      <c r="B2105" s="79" t="str">
        <f t="shared" si="54"/>
        <v>1474</v>
      </c>
      <c r="C2105" s="93" t="s">
        <v>2615</v>
      </c>
      <c r="D2105" s="97" t="s">
        <v>113</v>
      </c>
      <c r="E2105" s="97">
        <v>0.1</v>
      </c>
      <c r="F2105" s="97" t="s">
        <v>44</v>
      </c>
      <c r="G2105" s="97"/>
      <c r="H2105" s="97"/>
      <c r="I2105" s="97" t="s">
        <v>38</v>
      </c>
      <c r="J2105" s="102" t="s">
        <v>2616</v>
      </c>
    </row>
    <row r="2106" spans="2:10" outlineLevel="1">
      <c r="B2106" s="79" t="str">
        <f t="shared" si="54"/>
        <v>1475</v>
      </c>
      <c r="C2106" s="93" t="s">
        <v>2617</v>
      </c>
      <c r="D2106" s="97" t="s">
        <v>113</v>
      </c>
      <c r="E2106" s="97">
        <v>0.01</v>
      </c>
      <c r="F2106" s="97" t="s">
        <v>355</v>
      </c>
      <c r="G2106" s="97"/>
      <c r="H2106" s="97"/>
      <c r="I2106" s="97" t="s">
        <v>38</v>
      </c>
      <c r="J2106" s="102" t="s">
        <v>2618</v>
      </c>
    </row>
    <row r="2107" spans="2:10" outlineLevel="1">
      <c r="B2107" s="79" t="str">
        <f t="shared" si="54"/>
        <v>1476</v>
      </c>
      <c r="C2107" s="93" t="s">
        <v>2619</v>
      </c>
      <c r="D2107" s="97" t="s">
        <v>113</v>
      </c>
      <c r="E2107" s="97">
        <v>0.1</v>
      </c>
      <c r="F2107" s="97" t="s">
        <v>44</v>
      </c>
      <c r="G2107" s="97"/>
      <c r="H2107" s="97"/>
      <c r="I2107" s="97" t="s">
        <v>38</v>
      </c>
      <c r="J2107" s="102" t="s">
        <v>2620</v>
      </c>
    </row>
    <row r="2108" spans="2:10" outlineLevel="1">
      <c r="B2108" s="79" t="str">
        <f t="shared" si="54"/>
        <v>1477</v>
      </c>
      <c r="C2108" s="93" t="s">
        <v>2621</v>
      </c>
      <c r="D2108" s="97" t="s">
        <v>113</v>
      </c>
      <c r="E2108" s="97">
        <v>0.01</v>
      </c>
      <c r="F2108" s="97" t="s">
        <v>355</v>
      </c>
      <c r="G2108" s="97"/>
      <c r="H2108" s="97"/>
      <c r="I2108" s="97" t="s">
        <v>38</v>
      </c>
      <c r="J2108" s="102" t="s">
        <v>2622</v>
      </c>
    </row>
    <row r="2109" spans="2:10" outlineLevel="1">
      <c r="B2109" s="79" t="str">
        <f t="shared" si="54"/>
        <v>1478</v>
      </c>
      <c r="C2109" s="93" t="s">
        <v>2623</v>
      </c>
      <c r="D2109" s="97" t="s">
        <v>113</v>
      </c>
      <c r="E2109" s="97">
        <v>0.1</v>
      </c>
      <c r="F2109" s="97" t="s">
        <v>44</v>
      </c>
      <c r="G2109" s="97"/>
      <c r="H2109" s="97"/>
      <c r="I2109" s="97" t="s">
        <v>38</v>
      </c>
      <c r="J2109" s="102" t="s">
        <v>2624</v>
      </c>
    </row>
    <row r="2110" spans="2:10" outlineLevel="1">
      <c r="B2110" s="79" t="str">
        <f t="shared" si="54"/>
        <v>1479</v>
      </c>
      <c r="C2110" s="93" t="s">
        <v>2625</v>
      </c>
      <c r="D2110" s="97" t="s">
        <v>113</v>
      </c>
      <c r="E2110" s="97">
        <v>0.01</v>
      </c>
      <c r="F2110" s="97" t="s">
        <v>355</v>
      </c>
      <c r="G2110" s="97"/>
      <c r="H2110" s="97"/>
      <c r="I2110" s="97" t="s">
        <v>38</v>
      </c>
      <c r="J2110" s="102" t="s">
        <v>2626</v>
      </c>
    </row>
    <row r="2111" spans="2:10" outlineLevel="1">
      <c r="B2111" s="79" t="str">
        <f t="shared" si="54"/>
        <v>147A</v>
      </c>
      <c r="C2111" s="93" t="s">
        <v>2627</v>
      </c>
      <c r="D2111" s="97" t="s">
        <v>113</v>
      </c>
      <c r="E2111" s="97">
        <v>0.1</v>
      </c>
      <c r="F2111" s="97" t="s">
        <v>44</v>
      </c>
      <c r="G2111" s="97"/>
      <c r="H2111" s="97"/>
      <c r="I2111" s="97" t="s">
        <v>38</v>
      </c>
      <c r="J2111" s="102" t="s">
        <v>2628</v>
      </c>
    </row>
    <row r="2112" spans="2:10" outlineLevel="1">
      <c r="B2112" s="79" t="str">
        <f t="shared" si="54"/>
        <v>147B</v>
      </c>
      <c r="C2112" s="93" t="s">
        <v>2629</v>
      </c>
      <c r="D2112" s="97" t="s">
        <v>113</v>
      </c>
      <c r="E2112" s="97">
        <v>0.01</v>
      </c>
      <c r="F2112" s="97" t="s">
        <v>355</v>
      </c>
      <c r="G2112" s="97"/>
      <c r="H2112" s="97"/>
      <c r="I2112" s="97" t="s">
        <v>38</v>
      </c>
      <c r="J2112" s="102" t="s">
        <v>2630</v>
      </c>
    </row>
    <row r="2113" spans="2:10" outlineLevel="1">
      <c r="B2113" s="79" t="str">
        <f t="shared" si="54"/>
        <v>147C</v>
      </c>
      <c r="C2113" s="93" t="s">
        <v>2631</v>
      </c>
      <c r="D2113" s="97" t="s">
        <v>113</v>
      </c>
      <c r="E2113" s="97">
        <v>0.1</v>
      </c>
      <c r="F2113" s="97" t="s">
        <v>44</v>
      </c>
      <c r="G2113" s="97"/>
      <c r="H2113" s="97"/>
      <c r="I2113" s="97" t="s">
        <v>38</v>
      </c>
      <c r="J2113" s="102" t="s">
        <v>2632</v>
      </c>
    </row>
    <row r="2114" spans="2:10" outlineLevel="1">
      <c r="B2114" s="79" t="str">
        <f t="shared" si="54"/>
        <v>147D</v>
      </c>
      <c r="C2114" s="93" t="s">
        <v>2633</v>
      </c>
      <c r="D2114" s="97" t="s">
        <v>113</v>
      </c>
      <c r="E2114" s="97">
        <v>0.01</v>
      </c>
      <c r="F2114" s="97" t="s">
        <v>355</v>
      </c>
      <c r="G2114" s="97"/>
      <c r="H2114" s="97"/>
      <c r="I2114" s="97" t="s">
        <v>38</v>
      </c>
      <c r="J2114" s="102" t="s">
        <v>2634</v>
      </c>
    </row>
    <row r="2115" spans="2:10" outlineLevel="1">
      <c r="B2115" s="79" t="str">
        <f t="shared" si="54"/>
        <v>147E</v>
      </c>
      <c r="C2115" s="93" t="s">
        <v>2635</v>
      </c>
      <c r="D2115" s="97" t="s">
        <v>113</v>
      </c>
      <c r="E2115" s="97">
        <v>0.1</v>
      </c>
      <c r="F2115" s="97" t="s">
        <v>44</v>
      </c>
      <c r="G2115" s="97"/>
      <c r="H2115" s="97"/>
      <c r="I2115" s="97" t="s">
        <v>38</v>
      </c>
      <c r="J2115" s="102" t="s">
        <v>2636</v>
      </c>
    </row>
    <row r="2116" spans="2:10" outlineLevel="1">
      <c r="B2116" s="79" t="str">
        <f t="shared" si="54"/>
        <v>147F</v>
      </c>
      <c r="C2116" s="93" t="s">
        <v>2637</v>
      </c>
      <c r="D2116" s="97" t="s">
        <v>113</v>
      </c>
      <c r="E2116" s="97">
        <v>0.01</v>
      </c>
      <c r="F2116" s="97" t="s">
        <v>355</v>
      </c>
      <c r="G2116" s="97"/>
      <c r="H2116" s="97"/>
      <c r="I2116" s="97" t="s">
        <v>38</v>
      </c>
      <c r="J2116" s="102" t="s">
        <v>2638</v>
      </c>
    </row>
    <row r="2117" spans="2:10" outlineLevel="1">
      <c r="B2117" s="79" t="str">
        <f t="shared" si="54"/>
        <v>1480</v>
      </c>
      <c r="C2117" s="145" t="s">
        <v>2639</v>
      </c>
      <c r="D2117" s="107" t="s">
        <v>113</v>
      </c>
      <c r="E2117" s="97"/>
      <c r="F2117" s="97"/>
      <c r="G2117" s="97"/>
      <c r="H2117" s="97"/>
      <c r="I2117" s="97" t="s">
        <v>38</v>
      </c>
      <c r="J2117" s="102" t="s">
        <v>2640</v>
      </c>
    </row>
    <row r="2118" spans="2:10" ht="42.75" outlineLevel="1">
      <c r="B2118" s="119" t="str">
        <f t="shared" si="54"/>
        <v>1481</v>
      </c>
      <c r="C2118" s="93" t="s">
        <v>2641</v>
      </c>
      <c r="D2118" s="52" t="s">
        <v>113</v>
      </c>
      <c r="E2118" s="60"/>
      <c r="I2118" s="52" t="s">
        <v>38</v>
      </c>
      <c r="J2118" s="102" t="s">
        <v>2642</v>
      </c>
    </row>
    <row r="2119" spans="2:10" ht="28.5" outlineLevel="1">
      <c r="B2119" s="119" t="str">
        <f t="shared" si="54"/>
        <v>1482</v>
      </c>
      <c r="C2119" s="93" t="s">
        <v>2643</v>
      </c>
      <c r="D2119" s="52" t="s">
        <v>113</v>
      </c>
      <c r="E2119" s="60"/>
      <c r="I2119" s="52" t="s">
        <v>38</v>
      </c>
      <c r="J2119" s="102" t="s">
        <v>2644</v>
      </c>
    </row>
    <row r="2120" spans="2:10" ht="28.5" outlineLevel="1">
      <c r="B2120" s="119" t="str">
        <f t="shared" si="54"/>
        <v>1483</v>
      </c>
      <c r="C2120" s="93" t="s">
        <v>2645</v>
      </c>
      <c r="D2120" s="52" t="s">
        <v>113</v>
      </c>
      <c r="E2120" s="60"/>
      <c r="I2120" s="52" t="s">
        <v>38</v>
      </c>
      <c r="J2120" s="102" t="s">
        <v>2646</v>
      </c>
    </row>
    <row r="2121" spans="2:10" outlineLevel="1">
      <c r="B2121" s="79" t="str">
        <f t="shared" si="54"/>
        <v>1484</v>
      </c>
      <c r="C2121" s="145" t="s">
        <v>2647</v>
      </c>
      <c r="D2121" s="65" t="s">
        <v>113</v>
      </c>
      <c r="I2121" s="52" t="s">
        <v>38</v>
      </c>
      <c r="J2121" s="102" t="s">
        <v>2648</v>
      </c>
    </row>
    <row r="2122" spans="2:10" ht="42.75" outlineLevel="1">
      <c r="B2122" s="79" t="str">
        <f t="shared" si="54"/>
        <v>1485</v>
      </c>
      <c r="C2122" s="93" t="s">
        <v>2649</v>
      </c>
      <c r="D2122" s="52" t="s">
        <v>113</v>
      </c>
      <c r="I2122" s="52" t="s">
        <v>38</v>
      </c>
      <c r="J2122" s="102" t="s">
        <v>2642</v>
      </c>
    </row>
    <row r="2123" spans="2:10" ht="28.5" outlineLevel="1">
      <c r="B2123" s="79" t="str">
        <f t="shared" si="54"/>
        <v>1486</v>
      </c>
      <c r="C2123" s="93" t="s">
        <v>2650</v>
      </c>
      <c r="D2123" s="52" t="s">
        <v>113</v>
      </c>
      <c r="I2123" s="52" t="s">
        <v>38</v>
      </c>
      <c r="J2123" s="102" t="s">
        <v>2651</v>
      </c>
    </row>
    <row r="2124" spans="2:10" ht="28.5" outlineLevel="1">
      <c r="B2124" s="79" t="str">
        <f t="shared" si="54"/>
        <v>1487</v>
      </c>
      <c r="C2124" s="93" t="s">
        <v>2652</v>
      </c>
      <c r="D2124" s="52" t="s">
        <v>113</v>
      </c>
      <c r="I2124" s="52" t="s">
        <v>38</v>
      </c>
      <c r="J2124" s="102" t="s">
        <v>2646</v>
      </c>
    </row>
    <row r="2125" spans="2:10" outlineLevel="1">
      <c r="B2125" s="79" t="str">
        <f t="shared" si="54"/>
        <v>1488</v>
      </c>
      <c r="C2125" s="145" t="s">
        <v>2653</v>
      </c>
      <c r="D2125" s="52" t="s">
        <v>113</v>
      </c>
      <c r="I2125" s="52" t="s">
        <v>38</v>
      </c>
      <c r="J2125" s="102" t="s">
        <v>2654</v>
      </c>
    </row>
    <row r="2126" spans="2:10" ht="42.75" outlineLevel="1">
      <c r="B2126" s="79" t="str">
        <f t="shared" si="54"/>
        <v>1489</v>
      </c>
      <c r="C2126" s="93" t="s">
        <v>2655</v>
      </c>
      <c r="D2126" s="52" t="s">
        <v>113</v>
      </c>
      <c r="I2126" s="52" t="s">
        <v>38</v>
      </c>
      <c r="J2126" s="102" t="s">
        <v>2642</v>
      </c>
    </row>
    <row r="2127" spans="2:10" ht="28.5" outlineLevel="1">
      <c r="B2127" s="79" t="str">
        <f t="shared" si="54"/>
        <v>148A</v>
      </c>
      <c r="C2127" s="93" t="s">
        <v>2656</v>
      </c>
      <c r="D2127" s="52" t="s">
        <v>113</v>
      </c>
      <c r="I2127" s="52" t="s">
        <v>38</v>
      </c>
      <c r="J2127" s="102" t="s">
        <v>2651</v>
      </c>
    </row>
    <row r="2128" spans="2:10" ht="28.5" outlineLevel="1">
      <c r="B2128" s="79" t="str">
        <f t="shared" si="54"/>
        <v>148B</v>
      </c>
      <c r="C2128" s="93" t="s">
        <v>2657</v>
      </c>
      <c r="D2128" s="52" t="s">
        <v>113</v>
      </c>
      <c r="I2128" s="52" t="s">
        <v>38</v>
      </c>
      <c r="J2128" s="102" t="s">
        <v>2646</v>
      </c>
    </row>
    <row r="2129" spans="2:10" outlineLevel="1">
      <c r="B2129" s="79" t="str">
        <f t="shared" si="54"/>
        <v>148C</v>
      </c>
      <c r="C2129" s="145" t="s">
        <v>2658</v>
      </c>
      <c r="D2129" s="52" t="s">
        <v>113</v>
      </c>
      <c r="I2129" s="52" t="s">
        <v>38</v>
      </c>
      <c r="J2129" s="102" t="s">
        <v>2659</v>
      </c>
    </row>
    <row r="2130" spans="2:10" ht="42.75" outlineLevel="1">
      <c r="B2130" s="79" t="str">
        <f t="shared" si="54"/>
        <v>148D</v>
      </c>
      <c r="C2130" s="93" t="s">
        <v>2660</v>
      </c>
      <c r="D2130" s="52" t="s">
        <v>113</v>
      </c>
      <c r="I2130" s="52" t="s">
        <v>38</v>
      </c>
      <c r="J2130" s="102" t="s">
        <v>2642</v>
      </c>
    </row>
    <row r="2131" spans="2:10" ht="28.5" outlineLevel="1">
      <c r="B2131" s="79" t="str">
        <f t="shared" si="54"/>
        <v>148E</v>
      </c>
      <c r="C2131" s="93" t="s">
        <v>2661</v>
      </c>
      <c r="D2131" s="52" t="s">
        <v>113</v>
      </c>
      <c r="I2131" s="52" t="s">
        <v>38</v>
      </c>
      <c r="J2131" s="102" t="s">
        <v>2644</v>
      </c>
    </row>
    <row r="2132" spans="2:10" ht="28.5" outlineLevel="1">
      <c r="B2132" s="79" t="str">
        <f t="shared" si="54"/>
        <v>148F</v>
      </c>
      <c r="C2132" s="93" t="s">
        <v>2662</v>
      </c>
      <c r="D2132" s="52" t="s">
        <v>113</v>
      </c>
      <c r="I2132" s="52" t="s">
        <v>38</v>
      </c>
      <c r="J2132" s="102" t="s">
        <v>2646</v>
      </c>
    </row>
    <row r="2133" spans="2:10" outlineLevel="1">
      <c r="B2133" s="79" t="str">
        <f t="shared" si="54"/>
        <v>1490</v>
      </c>
      <c r="C2133" s="145" t="s">
        <v>2663</v>
      </c>
      <c r="D2133" s="52" t="s">
        <v>113</v>
      </c>
      <c r="I2133" s="52" t="s">
        <v>38</v>
      </c>
      <c r="J2133" s="102" t="s">
        <v>2664</v>
      </c>
    </row>
    <row r="2134" spans="2:10" ht="42.75" outlineLevel="1">
      <c r="B2134" s="79" t="str">
        <f t="shared" si="54"/>
        <v>1491</v>
      </c>
      <c r="C2134" s="93" t="s">
        <v>2665</v>
      </c>
      <c r="D2134" s="52" t="s">
        <v>113</v>
      </c>
      <c r="I2134" s="52" t="s">
        <v>38</v>
      </c>
      <c r="J2134" s="102" t="s">
        <v>2642</v>
      </c>
    </row>
    <row r="2135" spans="2:10" ht="28.5" outlineLevel="1">
      <c r="B2135" s="79" t="str">
        <f t="shared" si="54"/>
        <v>1492</v>
      </c>
      <c r="C2135" s="93" t="s">
        <v>2666</v>
      </c>
      <c r="D2135" s="52" t="s">
        <v>113</v>
      </c>
      <c r="I2135" s="52" t="s">
        <v>38</v>
      </c>
      <c r="J2135" s="102" t="s">
        <v>2644</v>
      </c>
    </row>
    <row r="2136" spans="2:10" ht="28.5" outlineLevel="1">
      <c r="B2136" s="79" t="str">
        <f t="shared" si="54"/>
        <v>1493</v>
      </c>
      <c r="C2136" s="93" t="s">
        <v>2667</v>
      </c>
      <c r="D2136" s="52" t="s">
        <v>113</v>
      </c>
      <c r="I2136" s="52" t="s">
        <v>38</v>
      </c>
      <c r="J2136" s="102" t="s">
        <v>2646</v>
      </c>
    </row>
    <row r="2137" spans="2:10" outlineLevel="1">
      <c r="B2137" s="79" t="str">
        <f t="shared" ref="B2137:B2200" si="55">DEC2HEX(4928+ROW()-ROW($B$1797),4)</f>
        <v>1494</v>
      </c>
      <c r="C2137" s="145" t="s">
        <v>2668</v>
      </c>
      <c r="D2137" s="52" t="s">
        <v>113</v>
      </c>
      <c r="I2137" s="52" t="s">
        <v>38</v>
      </c>
      <c r="J2137" s="102" t="s">
        <v>2669</v>
      </c>
    </row>
    <row r="2138" spans="2:10" ht="42.75" outlineLevel="1">
      <c r="B2138" s="79" t="str">
        <f t="shared" si="55"/>
        <v>1495</v>
      </c>
      <c r="C2138" s="93" t="s">
        <v>2670</v>
      </c>
      <c r="D2138" s="52" t="s">
        <v>113</v>
      </c>
      <c r="I2138" s="52" t="s">
        <v>38</v>
      </c>
      <c r="J2138" s="102" t="s">
        <v>2642</v>
      </c>
    </row>
    <row r="2139" spans="2:10" ht="28.5" outlineLevel="1">
      <c r="B2139" s="79" t="str">
        <f t="shared" si="55"/>
        <v>1496</v>
      </c>
      <c r="C2139" s="93" t="s">
        <v>2671</v>
      </c>
      <c r="D2139" s="52" t="s">
        <v>113</v>
      </c>
      <c r="I2139" s="52" t="s">
        <v>38</v>
      </c>
      <c r="J2139" s="102" t="s">
        <v>2644</v>
      </c>
    </row>
    <row r="2140" spans="2:10" ht="28.5" outlineLevel="1">
      <c r="B2140" s="79" t="str">
        <f t="shared" si="55"/>
        <v>1497</v>
      </c>
      <c r="C2140" s="93" t="s">
        <v>2672</v>
      </c>
      <c r="D2140" s="52" t="s">
        <v>113</v>
      </c>
      <c r="I2140" s="52" t="s">
        <v>38</v>
      </c>
      <c r="J2140" s="102" t="s">
        <v>2646</v>
      </c>
    </row>
    <row r="2141" spans="2:10" outlineLevel="1">
      <c r="B2141" s="79" t="str">
        <f t="shared" si="55"/>
        <v>1498</v>
      </c>
      <c r="C2141" s="145" t="s">
        <v>2673</v>
      </c>
      <c r="D2141" s="52" t="s">
        <v>113</v>
      </c>
      <c r="I2141" s="52" t="s">
        <v>38</v>
      </c>
      <c r="J2141" s="102" t="s">
        <v>2674</v>
      </c>
    </row>
    <row r="2142" spans="2:10" ht="42.75" outlineLevel="1">
      <c r="B2142" s="79" t="str">
        <f t="shared" si="55"/>
        <v>1499</v>
      </c>
      <c r="C2142" s="93" t="s">
        <v>2675</v>
      </c>
      <c r="D2142" s="52" t="s">
        <v>113</v>
      </c>
      <c r="I2142" s="52" t="s">
        <v>38</v>
      </c>
      <c r="J2142" s="102" t="s">
        <v>2642</v>
      </c>
    </row>
    <row r="2143" spans="2:10" ht="28.5" outlineLevel="1">
      <c r="B2143" s="79" t="str">
        <f t="shared" si="55"/>
        <v>149A</v>
      </c>
      <c r="C2143" s="93" t="s">
        <v>2676</v>
      </c>
      <c r="D2143" s="52" t="s">
        <v>113</v>
      </c>
      <c r="I2143" s="52" t="s">
        <v>38</v>
      </c>
      <c r="J2143" s="102" t="s">
        <v>2644</v>
      </c>
    </row>
    <row r="2144" spans="2:10" ht="28.5" outlineLevel="1">
      <c r="B2144" s="79" t="str">
        <f t="shared" si="55"/>
        <v>149B</v>
      </c>
      <c r="C2144" s="93" t="s">
        <v>2677</v>
      </c>
      <c r="D2144" s="52" t="s">
        <v>113</v>
      </c>
      <c r="I2144" s="52" t="s">
        <v>38</v>
      </c>
      <c r="J2144" s="102" t="s">
        <v>2646</v>
      </c>
    </row>
    <row r="2145" spans="2:10" outlineLevel="1">
      <c r="B2145" s="79" t="str">
        <f t="shared" si="55"/>
        <v>149C</v>
      </c>
      <c r="C2145" s="145" t="s">
        <v>2678</v>
      </c>
      <c r="D2145" s="52" t="s">
        <v>113</v>
      </c>
      <c r="I2145" s="52" t="s">
        <v>38</v>
      </c>
      <c r="J2145" s="102" t="s">
        <v>2679</v>
      </c>
    </row>
    <row r="2146" spans="2:10" ht="42.75" outlineLevel="1">
      <c r="B2146" s="79" t="str">
        <f t="shared" si="55"/>
        <v>149D</v>
      </c>
      <c r="C2146" s="93" t="s">
        <v>2680</v>
      </c>
      <c r="D2146" s="52" t="s">
        <v>113</v>
      </c>
      <c r="I2146" s="52" t="s">
        <v>38</v>
      </c>
      <c r="J2146" s="102" t="s">
        <v>2642</v>
      </c>
    </row>
    <row r="2147" spans="2:10" ht="28.5" outlineLevel="1">
      <c r="B2147" s="79" t="str">
        <f t="shared" si="55"/>
        <v>149E</v>
      </c>
      <c r="C2147" s="93" t="s">
        <v>2681</v>
      </c>
      <c r="D2147" s="52" t="s">
        <v>113</v>
      </c>
      <c r="I2147" s="52" t="s">
        <v>38</v>
      </c>
      <c r="J2147" s="102" t="s">
        <v>2644</v>
      </c>
    </row>
    <row r="2148" spans="2:10" ht="28.5" outlineLevel="1">
      <c r="B2148" s="79" t="str">
        <f t="shared" si="55"/>
        <v>149F</v>
      </c>
      <c r="C2148" s="93" t="s">
        <v>2682</v>
      </c>
      <c r="D2148" s="52" t="s">
        <v>113</v>
      </c>
      <c r="I2148" s="52" t="s">
        <v>38</v>
      </c>
      <c r="J2148" s="102" t="s">
        <v>2646</v>
      </c>
    </row>
    <row r="2149" spans="2:10" outlineLevel="1">
      <c r="B2149" s="79" t="str">
        <f t="shared" si="55"/>
        <v>14A0</v>
      </c>
      <c r="C2149" s="145" t="s">
        <v>2683</v>
      </c>
      <c r="D2149" s="52" t="s">
        <v>113</v>
      </c>
      <c r="I2149" s="52" t="s">
        <v>38</v>
      </c>
      <c r="J2149" s="102" t="s">
        <v>2684</v>
      </c>
    </row>
    <row r="2150" spans="2:10" ht="42.75" outlineLevel="1">
      <c r="B2150" s="79" t="str">
        <f t="shared" si="55"/>
        <v>14A1</v>
      </c>
      <c r="C2150" s="93" t="s">
        <v>2685</v>
      </c>
      <c r="D2150" s="52" t="s">
        <v>113</v>
      </c>
      <c r="I2150" s="52" t="s">
        <v>38</v>
      </c>
      <c r="J2150" s="102" t="s">
        <v>2642</v>
      </c>
    </row>
    <row r="2151" spans="2:10" ht="28.5" outlineLevel="1">
      <c r="B2151" s="79" t="str">
        <f t="shared" si="55"/>
        <v>14A2</v>
      </c>
      <c r="C2151" s="93" t="s">
        <v>2686</v>
      </c>
      <c r="D2151" s="52" t="s">
        <v>113</v>
      </c>
      <c r="I2151" s="52" t="s">
        <v>38</v>
      </c>
      <c r="J2151" s="102" t="s">
        <v>2644</v>
      </c>
    </row>
    <row r="2152" spans="2:10" ht="28.5" outlineLevel="1">
      <c r="B2152" s="79" t="str">
        <f t="shared" si="55"/>
        <v>14A3</v>
      </c>
      <c r="C2152" s="93" t="s">
        <v>2687</v>
      </c>
      <c r="D2152" s="52" t="s">
        <v>113</v>
      </c>
      <c r="I2152" s="52" t="s">
        <v>38</v>
      </c>
      <c r="J2152" s="102" t="s">
        <v>2646</v>
      </c>
    </row>
    <row r="2153" spans="2:10" outlineLevel="1">
      <c r="B2153" s="79" t="str">
        <f t="shared" si="55"/>
        <v>14A4</v>
      </c>
      <c r="C2153" s="145" t="s">
        <v>2688</v>
      </c>
      <c r="D2153" s="52" t="s">
        <v>113</v>
      </c>
      <c r="I2153" s="52" t="s">
        <v>38</v>
      </c>
      <c r="J2153" s="102" t="s">
        <v>2689</v>
      </c>
    </row>
    <row r="2154" spans="2:10" ht="42.75" outlineLevel="1">
      <c r="B2154" s="79" t="str">
        <f t="shared" si="55"/>
        <v>14A5</v>
      </c>
      <c r="C2154" s="93" t="s">
        <v>2690</v>
      </c>
      <c r="D2154" s="52" t="s">
        <v>113</v>
      </c>
      <c r="I2154" s="52" t="s">
        <v>38</v>
      </c>
      <c r="J2154" s="102" t="s">
        <v>2642</v>
      </c>
    </row>
    <row r="2155" spans="2:10" ht="28.5" outlineLevel="1">
      <c r="B2155" s="79" t="str">
        <f t="shared" si="55"/>
        <v>14A6</v>
      </c>
      <c r="C2155" s="93" t="s">
        <v>2691</v>
      </c>
      <c r="D2155" s="52" t="s">
        <v>113</v>
      </c>
      <c r="I2155" s="52" t="s">
        <v>38</v>
      </c>
      <c r="J2155" s="102" t="s">
        <v>2644</v>
      </c>
    </row>
    <row r="2156" spans="2:10" ht="28.5" outlineLevel="1">
      <c r="B2156" s="79" t="str">
        <f t="shared" si="55"/>
        <v>14A7</v>
      </c>
      <c r="C2156" s="93" t="s">
        <v>2692</v>
      </c>
      <c r="D2156" s="52" t="s">
        <v>113</v>
      </c>
      <c r="I2156" s="52" t="s">
        <v>38</v>
      </c>
      <c r="J2156" s="102" t="s">
        <v>2646</v>
      </c>
    </row>
    <row r="2157" spans="2:10" outlineLevel="1">
      <c r="B2157" s="79" t="str">
        <f t="shared" si="55"/>
        <v>14A8</v>
      </c>
      <c r="C2157" s="145" t="s">
        <v>2693</v>
      </c>
      <c r="D2157" s="52" t="s">
        <v>113</v>
      </c>
      <c r="I2157" s="52" t="s">
        <v>38</v>
      </c>
      <c r="J2157" s="102" t="s">
        <v>2694</v>
      </c>
    </row>
    <row r="2158" spans="2:10" ht="42.75" outlineLevel="1">
      <c r="B2158" s="79" t="str">
        <f t="shared" si="55"/>
        <v>14A9</v>
      </c>
      <c r="C2158" s="93" t="s">
        <v>2695</v>
      </c>
      <c r="D2158" s="52" t="s">
        <v>113</v>
      </c>
      <c r="I2158" s="52" t="s">
        <v>38</v>
      </c>
      <c r="J2158" s="102" t="s">
        <v>2642</v>
      </c>
    </row>
    <row r="2159" spans="2:10" ht="28.5" outlineLevel="1">
      <c r="B2159" s="79" t="str">
        <f t="shared" si="55"/>
        <v>14AA</v>
      </c>
      <c r="C2159" s="93" t="s">
        <v>2696</v>
      </c>
      <c r="D2159" s="52" t="s">
        <v>113</v>
      </c>
      <c r="I2159" s="52" t="s">
        <v>38</v>
      </c>
      <c r="J2159" s="102" t="s">
        <v>2644</v>
      </c>
    </row>
    <row r="2160" spans="2:10" ht="28.5" outlineLevel="1">
      <c r="B2160" s="79" t="str">
        <f t="shared" si="55"/>
        <v>14AB</v>
      </c>
      <c r="C2160" s="93" t="s">
        <v>2697</v>
      </c>
      <c r="D2160" s="52" t="s">
        <v>113</v>
      </c>
      <c r="I2160" s="52" t="s">
        <v>38</v>
      </c>
      <c r="J2160" s="102" t="s">
        <v>2646</v>
      </c>
    </row>
    <row r="2161" spans="2:10" outlineLevel="1">
      <c r="B2161" s="79" t="str">
        <f t="shared" si="55"/>
        <v>14AC</v>
      </c>
      <c r="C2161" s="145" t="s">
        <v>2698</v>
      </c>
      <c r="D2161" s="52" t="s">
        <v>113</v>
      </c>
      <c r="I2161" s="52" t="s">
        <v>38</v>
      </c>
      <c r="J2161" s="102" t="s">
        <v>2699</v>
      </c>
    </row>
    <row r="2162" spans="2:10" ht="42.75" outlineLevel="1">
      <c r="B2162" s="79" t="str">
        <f t="shared" si="55"/>
        <v>14AD</v>
      </c>
      <c r="C2162" s="93" t="s">
        <v>2700</v>
      </c>
      <c r="D2162" s="52" t="s">
        <v>113</v>
      </c>
      <c r="I2162" s="52" t="s">
        <v>38</v>
      </c>
      <c r="J2162" s="102" t="s">
        <v>2642</v>
      </c>
    </row>
    <row r="2163" spans="2:10" ht="28.5" outlineLevel="1">
      <c r="B2163" s="79" t="str">
        <f t="shared" si="55"/>
        <v>14AE</v>
      </c>
      <c r="C2163" s="93" t="s">
        <v>2701</v>
      </c>
      <c r="D2163" s="52" t="s">
        <v>113</v>
      </c>
      <c r="I2163" s="52" t="s">
        <v>38</v>
      </c>
      <c r="J2163" s="102" t="s">
        <v>2644</v>
      </c>
    </row>
    <row r="2164" spans="2:10" ht="28.5" outlineLevel="1">
      <c r="B2164" s="79" t="str">
        <f t="shared" si="55"/>
        <v>14AF</v>
      </c>
      <c r="C2164" s="93" t="s">
        <v>2702</v>
      </c>
      <c r="D2164" s="52" t="s">
        <v>113</v>
      </c>
      <c r="I2164" s="52" t="s">
        <v>38</v>
      </c>
      <c r="J2164" s="102" t="s">
        <v>2646</v>
      </c>
    </row>
    <row r="2165" spans="2:10" outlineLevel="1">
      <c r="B2165" s="79" t="str">
        <f t="shared" si="55"/>
        <v>14B0</v>
      </c>
      <c r="C2165" s="145" t="s">
        <v>2703</v>
      </c>
      <c r="D2165" s="52" t="s">
        <v>113</v>
      </c>
      <c r="I2165" s="52" t="s">
        <v>38</v>
      </c>
      <c r="J2165" s="102" t="s">
        <v>2704</v>
      </c>
    </row>
    <row r="2166" spans="2:10" ht="42.75" outlineLevel="1">
      <c r="B2166" s="79" t="str">
        <f t="shared" si="55"/>
        <v>14B1</v>
      </c>
      <c r="C2166" s="93" t="s">
        <v>2705</v>
      </c>
      <c r="D2166" s="52" t="s">
        <v>113</v>
      </c>
      <c r="I2166" s="52" t="s">
        <v>38</v>
      </c>
      <c r="J2166" s="102" t="s">
        <v>2642</v>
      </c>
    </row>
    <row r="2167" spans="2:10" ht="28.5" outlineLevel="1">
      <c r="B2167" s="79" t="str">
        <f t="shared" si="55"/>
        <v>14B2</v>
      </c>
      <c r="C2167" s="93" t="s">
        <v>2706</v>
      </c>
      <c r="D2167" s="52" t="s">
        <v>113</v>
      </c>
      <c r="I2167" s="52" t="s">
        <v>38</v>
      </c>
      <c r="J2167" s="102" t="s">
        <v>2644</v>
      </c>
    </row>
    <row r="2168" spans="2:10" ht="28.5" outlineLevel="1">
      <c r="B2168" s="79" t="str">
        <f t="shared" si="55"/>
        <v>14B3</v>
      </c>
      <c r="C2168" s="93" t="s">
        <v>2707</v>
      </c>
      <c r="D2168" s="52" t="s">
        <v>113</v>
      </c>
      <c r="I2168" s="52" t="s">
        <v>38</v>
      </c>
      <c r="J2168" s="102" t="s">
        <v>2646</v>
      </c>
    </row>
    <row r="2169" spans="2:10" outlineLevel="1">
      <c r="B2169" s="79" t="str">
        <f t="shared" si="55"/>
        <v>14B4</v>
      </c>
      <c r="C2169" s="145" t="s">
        <v>2708</v>
      </c>
      <c r="D2169" s="52" t="s">
        <v>113</v>
      </c>
      <c r="I2169" s="52" t="s">
        <v>38</v>
      </c>
      <c r="J2169" s="102" t="s">
        <v>2709</v>
      </c>
    </row>
    <row r="2170" spans="2:10" ht="42.75" outlineLevel="1">
      <c r="B2170" s="79" t="str">
        <f t="shared" si="55"/>
        <v>14B5</v>
      </c>
      <c r="C2170" s="93" t="s">
        <v>2710</v>
      </c>
      <c r="D2170" s="52" t="s">
        <v>113</v>
      </c>
      <c r="I2170" s="52" t="s">
        <v>38</v>
      </c>
      <c r="J2170" s="102" t="s">
        <v>2642</v>
      </c>
    </row>
    <row r="2171" spans="2:10" ht="28.5" outlineLevel="1">
      <c r="B2171" s="79" t="str">
        <f t="shared" si="55"/>
        <v>14B6</v>
      </c>
      <c r="C2171" s="93" t="s">
        <v>2711</v>
      </c>
      <c r="D2171" s="52" t="s">
        <v>113</v>
      </c>
      <c r="I2171" s="52" t="s">
        <v>38</v>
      </c>
      <c r="J2171" s="102" t="s">
        <v>2644</v>
      </c>
    </row>
    <row r="2172" spans="2:10" ht="28.5" outlineLevel="1">
      <c r="B2172" s="79" t="str">
        <f t="shared" si="55"/>
        <v>14B7</v>
      </c>
      <c r="C2172" s="93" t="s">
        <v>2712</v>
      </c>
      <c r="D2172" s="52" t="s">
        <v>113</v>
      </c>
      <c r="I2172" s="52" t="s">
        <v>38</v>
      </c>
      <c r="J2172" s="102" t="s">
        <v>2646</v>
      </c>
    </row>
    <row r="2173" spans="2:10" outlineLevel="1">
      <c r="B2173" s="79" t="str">
        <f t="shared" si="55"/>
        <v>14B8</v>
      </c>
      <c r="C2173" s="145" t="s">
        <v>2713</v>
      </c>
      <c r="D2173" s="52" t="s">
        <v>113</v>
      </c>
      <c r="I2173" s="52" t="s">
        <v>38</v>
      </c>
      <c r="J2173" s="102" t="s">
        <v>2714</v>
      </c>
    </row>
    <row r="2174" spans="2:10" ht="42.75" outlineLevel="1">
      <c r="B2174" s="79" t="str">
        <f t="shared" si="55"/>
        <v>14B9</v>
      </c>
      <c r="C2174" s="93" t="s">
        <v>2715</v>
      </c>
      <c r="D2174" s="52" t="s">
        <v>113</v>
      </c>
      <c r="I2174" s="52" t="s">
        <v>38</v>
      </c>
      <c r="J2174" s="102" t="s">
        <v>2642</v>
      </c>
    </row>
    <row r="2175" spans="2:10" ht="28.5" outlineLevel="1">
      <c r="B2175" s="79" t="str">
        <f t="shared" si="55"/>
        <v>14BA</v>
      </c>
      <c r="C2175" s="93" t="s">
        <v>2716</v>
      </c>
      <c r="D2175" s="52" t="s">
        <v>113</v>
      </c>
      <c r="I2175" s="52" t="s">
        <v>38</v>
      </c>
      <c r="J2175" s="102" t="s">
        <v>2644</v>
      </c>
    </row>
    <row r="2176" spans="2:10" ht="28.5" outlineLevel="1">
      <c r="B2176" s="79" t="str">
        <f t="shared" si="55"/>
        <v>14BB</v>
      </c>
      <c r="C2176" s="93" t="s">
        <v>2717</v>
      </c>
      <c r="D2176" s="52" t="s">
        <v>113</v>
      </c>
      <c r="I2176" s="52" t="s">
        <v>38</v>
      </c>
      <c r="J2176" s="102" t="s">
        <v>2646</v>
      </c>
    </row>
    <row r="2177" spans="2:10" outlineLevel="1">
      <c r="B2177" s="79" t="str">
        <f t="shared" si="55"/>
        <v>14BC</v>
      </c>
      <c r="C2177" s="145" t="s">
        <v>2718</v>
      </c>
      <c r="D2177" s="52" t="s">
        <v>113</v>
      </c>
      <c r="I2177" s="52" t="s">
        <v>38</v>
      </c>
      <c r="J2177" s="102" t="s">
        <v>2719</v>
      </c>
    </row>
    <row r="2178" spans="2:10" ht="42.75" outlineLevel="1">
      <c r="B2178" s="79" t="str">
        <f t="shared" si="55"/>
        <v>14BD</v>
      </c>
      <c r="C2178" s="93" t="s">
        <v>2720</v>
      </c>
      <c r="D2178" s="52" t="s">
        <v>113</v>
      </c>
      <c r="I2178" s="52" t="s">
        <v>38</v>
      </c>
      <c r="J2178" s="102" t="s">
        <v>2642</v>
      </c>
    </row>
    <row r="2179" spans="2:10" ht="28.5" outlineLevel="1">
      <c r="B2179" s="79" t="str">
        <f t="shared" si="55"/>
        <v>14BE</v>
      </c>
      <c r="C2179" s="93" t="s">
        <v>2721</v>
      </c>
      <c r="D2179" s="52" t="s">
        <v>113</v>
      </c>
      <c r="I2179" s="52" t="s">
        <v>38</v>
      </c>
      <c r="J2179" s="102" t="s">
        <v>2644</v>
      </c>
    </row>
    <row r="2180" spans="2:10" ht="28.5" outlineLevel="1">
      <c r="B2180" s="79" t="str">
        <f t="shared" si="55"/>
        <v>14BF</v>
      </c>
      <c r="C2180" s="93" t="s">
        <v>2722</v>
      </c>
      <c r="D2180" s="52" t="s">
        <v>113</v>
      </c>
      <c r="I2180" s="52" t="s">
        <v>38</v>
      </c>
      <c r="J2180" s="102" t="s">
        <v>2646</v>
      </c>
    </row>
    <row r="2181" spans="2:10" outlineLevel="1">
      <c r="B2181" s="79" t="str">
        <f t="shared" si="55"/>
        <v>14C0</v>
      </c>
      <c r="C2181" s="145" t="s">
        <v>2723</v>
      </c>
      <c r="D2181" s="52" t="s">
        <v>113</v>
      </c>
      <c r="I2181" s="52" t="s">
        <v>38</v>
      </c>
      <c r="J2181" s="102" t="s">
        <v>2724</v>
      </c>
    </row>
    <row r="2182" spans="2:10" ht="42.75" outlineLevel="1">
      <c r="B2182" s="79" t="str">
        <f t="shared" si="55"/>
        <v>14C1</v>
      </c>
      <c r="C2182" s="93" t="s">
        <v>2725</v>
      </c>
      <c r="D2182" s="52" t="s">
        <v>113</v>
      </c>
      <c r="I2182" s="52" t="s">
        <v>38</v>
      </c>
      <c r="J2182" s="102" t="s">
        <v>2642</v>
      </c>
    </row>
    <row r="2183" spans="2:10" ht="28.5" outlineLevel="1">
      <c r="B2183" s="79" t="str">
        <f t="shared" si="55"/>
        <v>14C2</v>
      </c>
      <c r="C2183" s="93" t="s">
        <v>2726</v>
      </c>
      <c r="D2183" s="52" t="s">
        <v>113</v>
      </c>
      <c r="I2183" s="52" t="s">
        <v>38</v>
      </c>
      <c r="J2183" s="102" t="s">
        <v>2644</v>
      </c>
    </row>
    <row r="2184" spans="2:10" ht="28.5" outlineLevel="1">
      <c r="B2184" s="79" t="str">
        <f t="shared" si="55"/>
        <v>14C3</v>
      </c>
      <c r="C2184" s="93" t="s">
        <v>2727</v>
      </c>
      <c r="D2184" s="52" t="s">
        <v>113</v>
      </c>
      <c r="I2184" s="52" t="s">
        <v>38</v>
      </c>
      <c r="J2184" s="102" t="s">
        <v>2646</v>
      </c>
    </row>
    <row r="2185" spans="2:10" outlineLevel="1">
      <c r="B2185" s="79" t="str">
        <f t="shared" si="55"/>
        <v>14C4</v>
      </c>
      <c r="C2185" s="145" t="s">
        <v>2728</v>
      </c>
      <c r="D2185" s="52" t="s">
        <v>113</v>
      </c>
      <c r="I2185" s="52" t="s">
        <v>38</v>
      </c>
      <c r="J2185" s="102" t="s">
        <v>2729</v>
      </c>
    </row>
    <row r="2186" spans="2:10" ht="42.75" outlineLevel="1">
      <c r="B2186" s="79" t="str">
        <f t="shared" si="55"/>
        <v>14C5</v>
      </c>
      <c r="C2186" s="93" t="s">
        <v>2730</v>
      </c>
      <c r="D2186" s="52" t="s">
        <v>113</v>
      </c>
      <c r="I2186" s="52" t="s">
        <v>38</v>
      </c>
      <c r="J2186" s="102" t="s">
        <v>2642</v>
      </c>
    </row>
    <row r="2187" spans="2:10" ht="28.5" outlineLevel="1">
      <c r="B2187" s="79" t="str">
        <f t="shared" si="55"/>
        <v>14C6</v>
      </c>
      <c r="C2187" s="93" t="s">
        <v>2731</v>
      </c>
      <c r="D2187" s="52" t="s">
        <v>113</v>
      </c>
      <c r="I2187" s="52" t="s">
        <v>38</v>
      </c>
      <c r="J2187" s="102" t="s">
        <v>2644</v>
      </c>
    </row>
    <row r="2188" spans="2:10" ht="28.5" outlineLevel="1">
      <c r="B2188" s="79" t="str">
        <f t="shared" si="55"/>
        <v>14C7</v>
      </c>
      <c r="C2188" s="93" t="s">
        <v>2732</v>
      </c>
      <c r="D2188" s="52" t="s">
        <v>113</v>
      </c>
      <c r="I2188" s="52" t="s">
        <v>38</v>
      </c>
      <c r="J2188" s="102" t="s">
        <v>2646</v>
      </c>
    </row>
    <row r="2189" spans="2:10" outlineLevel="1">
      <c r="B2189" s="79" t="str">
        <f t="shared" si="55"/>
        <v>14C8</v>
      </c>
      <c r="C2189" s="145" t="s">
        <v>2733</v>
      </c>
      <c r="D2189" s="52" t="s">
        <v>113</v>
      </c>
      <c r="I2189" s="52" t="s">
        <v>38</v>
      </c>
      <c r="J2189" s="102" t="s">
        <v>2734</v>
      </c>
    </row>
    <row r="2190" spans="2:10" ht="42.75" outlineLevel="1">
      <c r="B2190" s="79" t="str">
        <f t="shared" si="55"/>
        <v>14C9</v>
      </c>
      <c r="C2190" s="93" t="s">
        <v>2735</v>
      </c>
      <c r="D2190" s="52" t="s">
        <v>113</v>
      </c>
      <c r="I2190" s="52" t="s">
        <v>38</v>
      </c>
      <c r="J2190" s="102" t="s">
        <v>2642</v>
      </c>
    </row>
    <row r="2191" spans="2:10" ht="28.5" outlineLevel="1">
      <c r="B2191" s="79" t="str">
        <f t="shared" si="55"/>
        <v>14CA</v>
      </c>
      <c r="C2191" s="93" t="s">
        <v>2736</v>
      </c>
      <c r="D2191" s="52" t="s">
        <v>113</v>
      </c>
      <c r="I2191" s="52" t="s">
        <v>38</v>
      </c>
      <c r="J2191" s="102" t="s">
        <v>2644</v>
      </c>
    </row>
    <row r="2192" spans="2:10" ht="28.5" outlineLevel="1">
      <c r="B2192" s="79" t="str">
        <f t="shared" si="55"/>
        <v>14CB</v>
      </c>
      <c r="C2192" s="93" t="s">
        <v>2737</v>
      </c>
      <c r="D2192" s="52" t="s">
        <v>113</v>
      </c>
      <c r="I2192" s="52" t="s">
        <v>38</v>
      </c>
      <c r="J2192" s="102" t="s">
        <v>2646</v>
      </c>
    </row>
    <row r="2193" spans="2:10" outlineLevel="1">
      <c r="B2193" s="79" t="str">
        <f t="shared" si="55"/>
        <v>14CC</v>
      </c>
      <c r="C2193" s="145" t="s">
        <v>2738</v>
      </c>
      <c r="D2193" s="52" t="s">
        <v>113</v>
      </c>
      <c r="I2193" s="52" t="s">
        <v>38</v>
      </c>
      <c r="J2193" s="102" t="s">
        <v>2739</v>
      </c>
    </row>
    <row r="2194" spans="2:10" ht="42.75" outlineLevel="1">
      <c r="B2194" s="79" t="str">
        <f t="shared" si="55"/>
        <v>14CD</v>
      </c>
      <c r="C2194" s="93" t="s">
        <v>2740</v>
      </c>
      <c r="D2194" s="52" t="s">
        <v>113</v>
      </c>
      <c r="I2194" s="52" t="s">
        <v>38</v>
      </c>
      <c r="J2194" s="102" t="s">
        <v>2642</v>
      </c>
    </row>
    <row r="2195" spans="2:10" ht="28.5" outlineLevel="1">
      <c r="B2195" s="79" t="str">
        <f t="shared" si="55"/>
        <v>14CE</v>
      </c>
      <c r="C2195" s="93" t="s">
        <v>2741</v>
      </c>
      <c r="D2195" s="52" t="s">
        <v>113</v>
      </c>
      <c r="I2195" s="52" t="s">
        <v>38</v>
      </c>
      <c r="J2195" s="102" t="s">
        <v>2644</v>
      </c>
    </row>
    <row r="2196" spans="2:10" ht="28.5" outlineLevel="1">
      <c r="B2196" s="79" t="str">
        <f t="shared" si="55"/>
        <v>14CF</v>
      </c>
      <c r="C2196" s="93" t="s">
        <v>2742</v>
      </c>
      <c r="D2196" s="52" t="s">
        <v>113</v>
      </c>
      <c r="I2196" s="52" t="s">
        <v>38</v>
      </c>
      <c r="J2196" s="102" t="s">
        <v>2646</v>
      </c>
    </row>
    <row r="2197" spans="2:10" outlineLevel="1">
      <c r="B2197" s="79" t="str">
        <f t="shared" si="55"/>
        <v>14D0</v>
      </c>
      <c r="C2197" s="145" t="s">
        <v>2743</v>
      </c>
      <c r="D2197" s="52" t="s">
        <v>113</v>
      </c>
      <c r="I2197" s="52" t="s">
        <v>38</v>
      </c>
      <c r="J2197" s="102" t="s">
        <v>2744</v>
      </c>
    </row>
    <row r="2198" spans="2:10" ht="42.75" outlineLevel="1">
      <c r="B2198" s="79" t="str">
        <f t="shared" si="55"/>
        <v>14D1</v>
      </c>
      <c r="C2198" s="93" t="s">
        <v>2745</v>
      </c>
      <c r="D2198" s="52" t="s">
        <v>113</v>
      </c>
      <c r="I2198" s="52" t="s">
        <v>38</v>
      </c>
      <c r="J2198" s="102" t="s">
        <v>2642</v>
      </c>
    </row>
    <row r="2199" spans="2:10" ht="28.5" outlineLevel="1">
      <c r="B2199" s="79" t="str">
        <f t="shared" si="55"/>
        <v>14D2</v>
      </c>
      <c r="C2199" s="93" t="s">
        <v>2746</v>
      </c>
      <c r="D2199" s="52" t="s">
        <v>113</v>
      </c>
      <c r="I2199" s="52" t="s">
        <v>38</v>
      </c>
      <c r="J2199" s="102" t="s">
        <v>2644</v>
      </c>
    </row>
    <row r="2200" spans="2:10" ht="28.5" outlineLevel="1">
      <c r="B2200" s="79" t="str">
        <f t="shared" si="55"/>
        <v>14D3</v>
      </c>
      <c r="C2200" s="93" t="s">
        <v>2747</v>
      </c>
      <c r="D2200" s="52" t="s">
        <v>113</v>
      </c>
      <c r="I2200" s="52" t="s">
        <v>38</v>
      </c>
      <c r="J2200" s="102" t="s">
        <v>2646</v>
      </c>
    </row>
    <row r="2201" spans="2:10" outlineLevel="1">
      <c r="B2201" s="79" t="str">
        <f t="shared" ref="B2201:B2561" si="56">DEC2HEX(4928+ROW()-ROW($B$1797),4)</f>
        <v>14D4</v>
      </c>
      <c r="C2201" s="145" t="s">
        <v>2748</v>
      </c>
      <c r="D2201" s="52" t="s">
        <v>113</v>
      </c>
      <c r="I2201" s="52" t="s">
        <v>38</v>
      </c>
      <c r="J2201" s="102" t="s">
        <v>2749</v>
      </c>
    </row>
    <row r="2202" spans="2:10" ht="42.75" outlineLevel="1">
      <c r="B2202" s="79" t="str">
        <f t="shared" si="56"/>
        <v>14D5</v>
      </c>
      <c r="C2202" s="93" t="s">
        <v>2750</v>
      </c>
      <c r="D2202" s="52" t="s">
        <v>113</v>
      </c>
      <c r="I2202" s="52" t="s">
        <v>38</v>
      </c>
      <c r="J2202" s="102" t="s">
        <v>2642</v>
      </c>
    </row>
    <row r="2203" spans="2:10" ht="28.5" outlineLevel="1">
      <c r="B2203" s="79" t="str">
        <f t="shared" si="56"/>
        <v>14D6</v>
      </c>
      <c r="C2203" s="93" t="s">
        <v>2751</v>
      </c>
      <c r="D2203" s="52" t="s">
        <v>113</v>
      </c>
      <c r="I2203" s="52" t="s">
        <v>38</v>
      </c>
      <c r="J2203" s="102" t="s">
        <v>2644</v>
      </c>
    </row>
    <row r="2204" spans="2:10" ht="28.5" outlineLevel="1">
      <c r="B2204" s="79" t="str">
        <f t="shared" si="56"/>
        <v>14D7</v>
      </c>
      <c r="C2204" s="93" t="s">
        <v>2752</v>
      </c>
      <c r="D2204" s="52" t="s">
        <v>113</v>
      </c>
      <c r="I2204" s="52" t="s">
        <v>38</v>
      </c>
      <c r="J2204" s="102" t="s">
        <v>2646</v>
      </c>
    </row>
    <row r="2205" spans="2:10" outlineLevel="1">
      <c r="B2205" s="79" t="str">
        <f t="shared" si="56"/>
        <v>14D8</v>
      </c>
      <c r="C2205" s="145" t="s">
        <v>2753</v>
      </c>
      <c r="D2205" s="52" t="s">
        <v>113</v>
      </c>
      <c r="I2205" s="52" t="s">
        <v>38</v>
      </c>
      <c r="J2205" s="102" t="s">
        <v>2754</v>
      </c>
    </row>
    <row r="2206" spans="2:10" ht="42.75" outlineLevel="1">
      <c r="B2206" s="79" t="str">
        <f t="shared" si="56"/>
        <v>14D9</v>
      </c>
      <c r="C2206" s="93" t="s">
        <v>2755</v>
      </c>
      <c r="D2206" s="52" t="s">
        <v>113</v>
      </c>
      <c r="I2206" s="52" t="s">
        <v>38</v>
      </c>
      <c r="J2206" s="102" t="s">
        <v>2642</v>
      </c>
    </row>
    <row r="2207" spans="2:10" ht="28.5" outlineLevel="1">
      <c r="B2207" s="79" t="str">
        <f t="shared" si="56"/>
        <v>14DA</v>
      </c>
      <c r="C2207" s="93" t="s">
        <v>2756</v>
      </c>
      <c r="D2207" s="52" t="s">
        <v>113</v>
      </c>
      <c r="I2207" s="52" t="s">
        <v>38</v>
      </c>
      <c r="J2207" s="102" t="s">
        <v>2644</v>
      </c>
    </row>
    <row r="2208" spans="2:10" ht="28.5" outlineLevel="1">
      <c r="B2208" s="79" t="str">
        <f t="shared" si="56"/>
        <v>14DB</v>
      </c>
      <c r="C2208" s="93" t="s">
        <v>2757</v>
      </c>
      <c r="D2208" s="52" t="s">
        <v>113</v>
      </c>
      <c r="I2208" s="52" t="s">
        <v>38</v>
      </c>
      <c r="J2208" s="102" t="s">
        <v>2646</v>
      </c>
    </row>
    <row r="2209" spans="2:10" outlineLevel="1">
      <c r="B2209" s="79" t="str">
        <f t="shared" si="56"/>
        <v>14DC</v>
      </c>
      <c r="C2209" s="145" t="s">
        <v>2758</v>
      </c>
      <c r="D2209" s="52" t="s">
        <v>113</v>
      </c>
      <c r="I2209" s="52" t="s">
        <v>38</v>
      </c>
      <c r="J2209" s="102" t="s">
        <v>2759</v>
      </c>
    </row>
    <row r="2210" spans="2:10" ht="42.75" outlineLevel="1">
      <c r="B2210" s="79" t="str">
        <f t="shared" si="56"/>
        <v>14DD</v>
      </c>
      <c r="C2210" s="93" t="s">
        <v>2760</v>
      </c>
      <c r="D2210" s="52" t="s">
        <v>113</v>
      </c>
      <c r="I2210" s="52" t="s">
        <v>38</v>
      </c>
      <c r="J2210" s="102" t="s">
        <v>2642</v>
      </c>
    </row>
    <row r="2211" spans="2:10" ht="28.5" outlineLevel="1">
      <c r="B2211" s="79" t="str">
        <f t="shared" si="56"/>
        <v>14DE</v>
      </c>
      <c r="C2211" s="93" t="s">
        <v>2761</v>
      </c>
      <c r="D2211" s="52" t="s">
        <v>113</v>
      </c>
      <c r="I2211" s="52" t="s">
        <v>38</v>
      </c>
      <c r="J2211" s="102" t="s">
        <v>2644</v>
      </c>
    </row>
    <row r="2212" spans="2:10" ht="28.5" outlineLevel="1">
      <c r="B2212" s="79" t="str">
        <f t="shared" si="56"/>
        <v>14DF</v>
      </c>
      <c r="C2212" s="93" t="s">
        <v>2762</v>
      </c>
      <c r="D2212" s="52" t="s">
        <v>113</v>
      </c>
      <c r="I2212" s="52" t="s">
        <v>38</v>
      </c>
      <c r="J2212" s="102" t="s">
        <v>2646</v>
      </c>
    </row>
    <row r="2213" spans="2:10" outlineLevel="1">
      <c r="B2213" s="79" t="str">
        <f t="shared" si="56"/>
        <v>14E0</v>
      </c>
      <c r="C2213" s="145" t="s">
        <v>2763</v>
      </c>
      <c r="D2213" s="52" t="s">
        <v>113</v>
      </c>
      <c r="I2213" s="52" t="s">
        <v>38</v>
      </c>
      <c r="J2213" s="102" t="s">
        <v>2764</v>
      </c>
    </row>
    <row r="2214" spans="2:10" ht="42.75" outlineLevel="1">
      <c r="B2214" s="79" t="str">
        <f t="shared" si="56"/>
        <v>14E1</v>
      </c>
      <c r="C2214" s="93" t="s">
        <v>2765</v>
      </c>
      <c r="D2214" s="52" t="s">
        <v>113</v>
      </c>
      <c r="I2214" s="52" t="s">
        <v>38</v>
      </c>
      <c r="J2214" s="102" t="s">
        <v>2642</v>
      </c>
    </row>
    <row r="2215" spans="2:10" ht="28.5" outlineLevel="1">
      <c r="B2215" s="79" t="str">
        <f t="shared" si="56"/>
        <v>14E2</v>
      </c>
      <c r="C2215" s="93" t="s">
        <v>2766</v>
      </c>
      <c r="D2215" s="52" t="s">
        <v>113</v>
      </c>
      <c r="I2215" s="52" t="s">
        <v>38</v>
      </c>
      <c r="J2215" s="102" t="s">
        <v>2644</v>
      </c>
    </row>
    <row r="2216" spans="2:10" ht="28.5" outlineLevel="1">
      <c r="B2216" s="79" t="str">
        <f t="shared" si="56"/>
        <v>14E3</v>
      </c>
      <c r="C2216" s="93" t="s">
        <v>2767</v>
      </c>
      <c r="D2216" s="52" t="s">
        <v>113</v>
      </c>
      <c r="I2216" s="52" t="s">
        <v>38</v>
      </c>
      <c r="J2216" s="102" t="s">
        <v>2646</v>
      </c>
    </row>
    <row r="2217" spans="2:10" outlineLevel="1">
      <c r="B2217" s="79" t="str">
        <f t="shared" si="56"/>
        <v>14E4</v>
      </c>
      <c r="C2217" s="145" t="s">
        <v>2768</v>
      </c>
      <c r="D2217" s="52" t="s">
        <v>113</v>
      </c>
      <c r="I2217" s="52" t="s">
        <v>38</v>
      </c>
      <c r="J2217" s="102" t="s">
        <v>2769</v>
      </c>
    </row>
    <row r="2218" spans="2:10" ht="42.75" outlineLevel="1">
      <c r="B2218" s="79" t="str">
        <f t="shared" si="56"/>
        <v>14E5</v>
      </c>
      <c r="C2218" s="93" t="s">
        <v>2770</v>
      </c>
      <c r="D2218" s="52" t="s">
        <v>113</v>
      </c>
      <c r="I2218" s="52" t="s">
        <v>38</v>
      </c>
      <c r="J2218" s="102" t="s">
        <v>2642</v>
      </c>
    </row>
    <row r="2219" spans="2:10" ht="28.5" outlineLevel="1">
      <c r="B2219" s="79" t="str">
        <f t="shared" si="56"/>
        <v>14E6</v>
      </c>
      <c r="C2219" s="93" t="s">
        <v>2771</v>
      </c>
      <c r="D2219" s="52" t="s">
        <v>113</v>
      </c>
      <c r="I2219" s="52" t="s">
        <v>38</v>
      </c>
      <c r="J2219" s="102" t="s">
        <v>2644</v>
      </c>
    </row>
    <row r="2220" spans="2:10" ht="28.5" outlineLevel="1">
      <c r="B2220" s="79" t="str">
        <f t="shared" si="56"/>
        <v>14E7</v>
      </c>
      <c r="C2220" s="93" t="s">
        <v>2772</v>
      </c>
      <c r="D2220" s="52" t="s">
        <v>113</v>
      </c>
      <c r="I2220" s="52" t="s">
        <v>38</v>
      </c>
      <c r="J2220" s="102" t="s">
        <v>2646</v>
      </c>
    </row>
    <row r="2221" spans="2:10" outlineLevel="1">
      <c r="B2221" s="79" t="str">
        <f t="shared" si="56"/>
        <v>14E8</v>
      </c>
      <c r="C2221" s="145" t="s">
        <v>2773</v>
      </c>
      <c r="D2221" s="52" t="s">
        <v>113</v>
      </c>
      <c r="I2221" s="52" t="s">
        <v>38</v>
      </c>
      <c r="J2221" s="102" t="s">
        <v>2774</v>
      </c>
    </row>
    <row r="2222" spans="2:10" ht="42.75" outlineLevel="1">
      <c r="B2222" s="79" t="str">
        <f t="shared" si="56"/>
        <v>14E9</v>
      </c>
      <c r="C2222" s="93" t="s">
        <v>2775</v>
      </c>
      <c r="D2222" s="52" t="s">
        <v>113</v>
      </c>
      <c r="I2222" s="52" t="s">
        <v>38</v>
      </c>
      <c r="J2222" s="102" t="s">
        <v>2642</v>
      </c>
    </row>
    <row r="2223" spans="2:10" ht="28.5" outlineLevel="1">
      <c r="B2223" s="79" t="str">
        <f t="shared" si="56"/>
        <v>14EA</v>
      </c>
      <c r="C2223" s="93" t="s">
        <v>2776</v>
      </c>
      <c r="D2223" s="52" t="s">
        <v>113</v>
      </c>
      <c r="I2223" s="52" t="s">
        <v>38</v>
      </c>
      <c r="J2223" s="102" t="s">
        <v>2644</v>
      </c>
    </row>
    <row r="2224" spans="2:10" ht="28.5" outlineLevel="1">
      <c r="B2224" s="79" t="str">
        <f t="shared" si="56"/>
        <v>14EB</v>
      </c>
      <c r="C2224" s="93" t="s">
        <v>2777</v>
      </c>
      <c r="D2224" s="52" t="s">
        <v>113</v>
      </c>
      <c r="I2224" s="52" t="s">
        <v>38</v>
      </c>
      <c r="J2224" s="102" t="s">
        <v>2646</v>
      </c>
    </row>
    <row r="2225" spans="2:10" outlineLevel="1">
      <c r="B2225" s="79" t="str">
        <f t="shared" si="56"/>
        <v>14EC</v>
      </c>
      <c r="C2225" s="145" t="s">
        <v>2778</v>
      </c>
      <c r="D2225" s="52" t="s">
        <v>113</v>
      </c>
      <c r="I2225" s="52" t="s">
        <v>38</v>
      </c>
      <c r="J2225" s="102" t="s">
        <v>2779</v>
      </c>
    </row>
    <row r="2226" spans="2:10" ht="42.75" outlineLevel="1">
      <c r="B2226" s="79" t="str">
        <f t="shared" si="56"/>
        <v>14ED</v>
      </c>
      <c r="C2226" s="93" t="s">
        <v>2780</v>
      </c>
      <c r="D2226" s="52" t="s">
        <v>113</v>
      </c>
      <c r="I2226" s="52" t="s">
        <v>38</v>
      </c>
      <c r="J2226" s="102" t="s">
        <v>2642</v>
      </c>
    </row>
    <row r="2227" spans="2:10" ht="28.5" outlineLevel="1">
      <c r="B2227" s="79" t="str">
        <f t="shared" si="56"/>
        <v>14EE</v>
      </c>
      <c r="C2227" s="93" t="s">
        <v>2781</v>
      </c>
      <c r="D2227" s="52" t="s">
        <v>113</v>
      </c>
      <c r="I2227" s="52" t="s">
        <v>38</v>
      </c>
      <c r="J2227" s="102" t="s">
        <v>2644</v>
      </c>
    </row>
    <row r="2228" spans="2:10" ht="28.5" outlineLevel="1">
      <c r="B2228" s="79" t="str">
        <f t="shared" si="56"/>
        <v>14EF</v>
      </c>
      <c r="C2228" s="93" t="s">
        <v>2782</v>
      </c>
      <c r="D2228" s="52" t="s">
        <v>113</v>
      </c>
      <c r="I2228" s="52" t="s">
        <v>38</v>
      </c>
      <c r="J2228" s="102" t="s">
        <v>2646</v>
      </c>
    </row>
    <row r="2229" spans="2:10" outlineLevel="1">
      <c r="B2229" s="79" t="str">
        <f t="shared" si="56"/>
        <v>14F0</v>
      </c>
      <c r="C2229" s="145" t="s">
        <v>2783</v>
      </c>
      <c r="D2229" s="52" t="s">
        <v>113</v>
      </c>
      <c r="I2229" s="52" t="s">
        <v>38</v>
      </c>
      <c r="J2229" s="102" t="s">
        <v>2784</v>
      </c>
    </row>
    <row r="2230" spans="2:10" ht="42.75" outlineLevel="1">
      <c r="B2230" s="79" t="str">
        <f t="shared" si="56"/>
        <v>14F1</v>
      </c>
      <c r="C2230" s="93" t="s">
        <v>2785</v>
      </c>
      <c r="D2230" s="52" t="s">
        <v>113</v>
      </c>
      <c r="I2230" s="52" t="s">
        <v>38</v>
      </c>
      <c r="J2230" s="102" t="s">
        <v>2642</v>
      </c>
    </row>
    <row r="2231" spans="2:10" ht="28.5" outlineLevel="1">
      <c r="B2231" s="79" t="str">
        <f t="shared" si="56"/>
        <v>14F2</v>
      </c>
      <c r="C2231" s="93" t="s">
        <v>2786</v>
      </c>
      <c r="D2231" s="52" t="s">
        <v>113</v>
      </c>
      <c r="I2231" s="52" t="s">
        <v>38</v>
      </c>
      <c r="J2231" s="102" t="s">
        <v>2644</v>
      </c>
    </row>
    <row r="2232" spans="2:10" ht="28.5" outlineLevel="1">
      <c r="B2232" s="79" t="str">
        <f t="shared" si="56"/>
        <v>14F3</v>
      </c>
      <c r="C2232" s="93" t="s">
        <v>2787</v>
      </c>
      <c r="D2232" s="52" t="s">
        <v>113</v>
      </c>
      <c r="I2232" s="52" t="s">
        <v>38</v>
      </c>
      <c r="J2232" s="102" t="s">
        <v>2646</v>
      </c>
    </row>
    <row r="2233" spans="2:10" outlineLevel="1">
      <c r="B2233" s="79" t="str">
        <f t="shared" si="56"/>
        <v>14F4</v>
      </c>
      <c r="C2233" s="145" t="s">
        <v>2788</v>
      </c>
      <c r="D2233" s="52" t="s">
        <v>113</v>
      </c>
      <c r="I2233" s="52" t="s">
        <v>38</v>
      </c>
      <c r="J2233" s="102" t="s">
        <v>2789</v>
      </c>
    </row>
    <row r="2234" spans="2:10" ht="42.75" outlineLevel="1">
      <c r="B2234" s="79" t="str">
        <f t="shared" si="56"/>
        <v>14F5</v>
      </c>
      <c r="C2234" s="93" t="s">
        <v>2790</v>
      </c>
      <c r="D2234" s="52" t="s">
        <v>113</v>
      </c>
      <c r="I2234" s="52" t="s">
        <v>38</v>
      </c>
      <c r="J2234" s="102" t="s">
        <v>2642</v>
      </c>
    </row>
    <row r="2235" spans="2:10" ht="28.5" outlineLevel="1">
      <c r="B2235" s="79" t="str">
        <f t="shared" si="56"/>
        <v>14F6</v>
      </c>
      <c r="C2235" s="93" t="s">
        <v>2791</v>
      </c>
      <c r="D2235" s="52" t="s">
        <v>113</v>
      </c>
      <c r="I2235" s="52" t="s">
        <v>38</v>
      </c>
      <c r="J2235" s="102" t="s">
        <v>2644</v>
      </c>
    </row>
    <row r="2236" spans="2:10" ht="28.5" outlineLevel="1">
      <c r="B2236" s="79" t="str">
        <f t="shared" si="56"/>
        <v>14F7</v>
      </c>
      <c r="C2236" s="93" t="s">
        <v>2792</v>
      </c>
      <c r="D2236" s="52" t="s">
        <v>113</v>
      </c>
      <c r="I2236" s="52" t="s">
        <v>38</v>
      </c>
      <c r="J2236" s="102" t="s">
        <v>2646</v>
      </c>
    </row>
    <row r="2237" spans="2:10" outlineLevel="1">
      <c r="B2237" s="79" t="str">
        <f t="shared" si="56"/>
        <v>14F8</v>
      </c>
      <c r="C2237" s="145" t="s">
        <v>2793</v>
      </c>
      <c r="D2237" s="52" t="s">
        <v>113</v>
      </c>
      <c r="I2237" s="52" t="s">
        <v>38</v>
      </c>
      <c r="J2237" s="102" t="s">
        <v>2794</v>
      </c>
    </row>
    <row r="2238" spans="2:10" ht="42.75" outlineLevel="1">
      <c r="B2238" s="79" t="str">
        <f t="shared" si="56"/>
        <v>14F9</v>
      </c>
      <c r="C2238" s="93" t="s">
        <v>2795</v>
      </c>
      <c r="D2238" s="52" t="s">
        <v>113</v>
      </c>
      <c r="I2238" s="52" t="s">
        <v>38</v>
      </c>
      <c r="J2238" s="102" t="s">
        <v>2642</v>
      </c>
    </row>
    <row r="2239" spans="2:10" ht="28.5" outlineLevel="1">
      <c r="B2239" s="79" t="str">
        <f t="shared" si="56"/>
        <v>14FA</v>
      </c>
      <c r="C2239" s="93" t="s">
        <v>2796</v>
      </c>
      <c r="D2239" s="52" t="s">
        <v>113</v>
      </c>
      <c r="I2239" s="52" t="s">
        <v>38</v>
      </c>
      <c r="J2239" s="102" t="s">
        <v>2644</v>
      </c>
    </row>
    <row r="2240" spans="2:10" ht="28.5" outlineLevel="1">
      <c r="B2240" s="79" t="str">
        <f t="shared" si="56"/>
        <v>14FB</v>
      </c>
      <c r="C2240" s="93" t="s">
        <v>2797</v>
      </c>
      <c r="D2240" s="52" t="s">
        <v>113</v>
      </c>
      <c r="I2240" s="52" t="s">
        <v>38</v>
      </c>
      <c r="J2240" s="102" t="s">
        <v>2646</v>
      </c>
    </row>
    <row r="2241" spans="2:10" outlineLevel="1">
      <c r="B2241" s="79" t="str">
        <f t="shared" si="56"/>
        <v>14FC</v>
      </c>
      <c r="C2241" s="145" t="s">
        <v>2798</v>
      </c>
      <c r="D2241" s="52" t="s">
        <v>113</v>
      </c>
      <c r="I2241" s="52" t="s">
        <v>38</v>
      </c>
      <c r="J2241" s="102" t="s">
        <v>2799</v>
      </c>
    </row>
    <row r="2242" spans="2:10" ht="42.75" outlineLevel="1">
      <c r="B2242" s="79" t="str">
        <f t="shared" si="56"/>
        <v>14FD</v>
      </c>
      <c r="C2242" s="93" t="s">
        <v>2800</v>
      </c>
      <c r="D2242" s="52" t="s">
        <v>113</v>
      </c>
      <c r="I2242" s="52" t="s">
        <v>38</v>
      </c>
      <c r="J2242" s="102" t="s">
        <v>2642</v>
      </c>
    </row>
    <row r="2243" spans="2:10" ht="28.5" outlineLevel="1">
      <c r="B2243" s="79" t="str">
        <f t="shared" si="56"/>
        <v>14FE</v>
      </c>
      <c r="C2243" s="93" t="s">
        <v>2801</v>
      </c>
      <c r="D2243" s="52" t="s">
        <v>113</v>
      </c>
      <c r="I2243" s="52" t="s">
        <v>38</v>
      </c>
      <c r="J2243" s="102" t="s">
        <v>2644</v>
      </c>
    </row>
    <row r="2244" spans="2:10" ht="28.5" outlineLevel="1">
      <c r="B2244" s="79" t="str">
        <f t="shared" si="56"/>
        <v>14FF</v>
      </c>
      <c r="C2244" s="93" t="s">
        <v>2802</v>
      </c>
      <c r="D2244" s="52" t="s">
        <v>113</v>
      </c>
      <c r="I2244" s="52" t="s">
        <v>38</v>
      </c>
      <c r="J2244" s="102" t="s">
        <v>2646</v>
      </c>
    </row>
    <row r="2245" spans="2:10" outlineLevel="1">
      <c r="B2245" s="79" t="str">
        <f t="shared" si="56"/>
        <v>1500</v>
      </c>
      <c r="C2245" s="145" t="s">
        <v>2803</v>
      </c>
      <c r="D2245" s="52" t="s">
        <v>113</v>
      </c>
      <c r="I2245" s="52" t="s">
        <v>38</v>
      </c>
      <c r="J2245" s="102" t="s">
        <v>2804</v>
      </c>
    </row>
    <row r="2246" spans="2:10" ht="42.75" outlineLevel="1">
      <c r="B2246" s="79" t="str">
        <f t="shared" si="56"/>
        <v>1501</v>
      </c>
      <c r="C2246" s="93" t="s">
        <v>2805</v>
      </c>
      <c r="D2246" s="52" t="s">
        <v>113</v>
      </c>
      <c r="I2246" s="52" t="s">
        <v>38</v>
      </c>
      <c r="J2246" s="102" t="s">
        <v>2642</v>
      </c>
    </row>
    <row r="2247" spans="2:10" ht="28.5" outlineLevel="1">
      <c r="B2247" s="79" t="str">
        <f t="shared" si="56"/>
        <v>1502</v>
      </c>
      <c r="C2247" s="93" t="s">
        <v>2806</v>
      </c>
      <c r="D2247" s="52" t="s">
        <v>113</v>
      </c>
      <c r="I2247" s="52" t="s">
        <v>38</v>
      </c>
      <c r="J2247" s="102" t="s">
        <v>2644</v>
      </c>
    </row>
    <row r="2248" spans="2:10" ht="28.5" outlineLevel="1">
      <c r="B2248" s="79" t="str">
        <f t="shared" si="56"/>
        <v>1503</v>
      </c>
      <c r="C2248" s="93" t="s">
        <v>2807</v>
      </c>
      <c r="D2248" s="52" t="s">
        <v>113</v>
      </c>
      <c r="I2248" s="52" t="s">
        <v>38</v>
      </c>
      <c r="J2248" s="102" t="s">
        <v>2646</v>
      </c>
    </row>
    <row r="2249" spans="2:10" outlineLevel="1">
      <c r="B2249" s="79" t="str">
        <f t="shared" si="56"/>
        <v>1504</v>
      </c>
      <c r="C2249" s="145" t="s">
        <v>2808</v>
      </c>
      <c r="D2249" s="52" t="s">
        <v>113</v>
      </c>
      <c r="I2249" s="52" t="s">
        <v>38</v>
      </c>
      <c r="J2249" s="102" t="s">
        <v>2809</v>
      </c>
    </row>
    <row r="2250" spans="2:10" ht="42.75" outlineLevel="1">
      <c r="B2250" s="79" t="str">
        <f t="shared" si="56"/>
        <v>1505</v>
      </c>
      <c r="C2250" s="93" t="s">
        <v>2810</v>
      </c>
      <c r="D2250" s="52" t="s">
        <v>113</v>
      </c>
      <c r="I2250" s="52" t="s">
        <v>38</v>
      </c>
      <c r="J2250" s="102" t="s">
        <v>2642</v>
      </c>
    </row>
    <row r="2251" spans="2:10" ht="28.5" outlineLevel="1">
      <c r="B2251" s="79" t="str">
        <f t="shared" si="56"/>
        <v>1506</v>
      </c>
      <c r="C2251" s="93" t="s">
        <v>2811</v>
      </c>
      <c r="D2251" s="52" t="s">
        <v>113</v>
      </c>
      <c r="I2251" s="52" t="s">
        <v>38</v>
      </c>
      <c r="J2251" s="102" t="s">
        <v>2644</v>
      </c>
    </row>
    <row r="2252" spans="2:10" ht="28.5" outlineLevel="1">
      <c r="B2252" s="79" t="str">
        <f t="shared" si="56"/>
        <v>1507</v>
      </c>
      <c r="C2252" s="93" t="s">
        <v>2812</v>
      </c>
      <c r="D2252" s="52" t="s">
        <v>113</v>
      </c>
      <c r="I2252" s="52" t="s">
        <v>38</v>
      </c>
      <c r="J2252" s="102" t="s">
        <v>2646</v>
      </c>
    </row>
    <row r="2253" spans="2:10" outlineLevel="1">
      <c r="B2253" s="79" t="str">
        <f t="shared" si="56"/>
        <v>1508</v>
      </c>
      <c r="C2253" s="145" t="s">
        <v>2813</v>
      </c>
      <c r="D2253" s="52" t="s">
        <v>113</v>
      </c>
      <c r="I2253" s="52" t="s">
        <v>38</v>
      </c>
      <c r="J2253" s="102" t="s">
        <v>2814</v>
      </c>
    </row>
    <row r="2254" spans="2:10" ht="42.75" outlineLevel="1">
      <c r="B2254" s="79" t="str">
        <f t="shared" si="56"/>
        <v>1509</v>
      </c>
      <c r="C2254" s="93" t="s">
        <v>2815</v>
      </c>
      <c r="D2254" s="52" t="s">
        <v>113</v>
      </c>
      <c r="I2254" s="52" t="s">
        <v>38</v>
      </c>
      <c r="J2254" s="102" t="s">
        <v>2642</v>
      </c>
    </row>
    <row r="2255" spans="2:10" ht="28.5" outlineLevel="1">
      <c r="B2255" s="79" t="str">
        <f t="shared" si="56"/>
        <v>150A</v>
      </c>
      <c r="C2255" s="93" t="s">
        <v>2816</v>
      </c>
      <c r="D2255" s="52" t="s">
        <v>113</v>
      </c>
      <c r="I2255" s="52" t="s">
        <v>38</v>
      </c>
      <c r="J2255" s="102" t="s">
        <v>2644</v>
      </c>
    </row>
    <row r="2256" spans="2:10" ht="28.5" outlineLevel="1">
      <c r="B2256" s="79" t="str">
        <f t="shared" si="56"/>
        <v>150B</v>
      </c>
      <c r="C2256" s="93" t="s">
        <v>2817</v>
      </c>
      <c r="D2256" s="52" t="s">
        <v>113</v>
      </c>
      <c r="I2256" s="52" t="s">
        <v>38</v>
      </c>
      <c r="J2256" s="102" t="s">
        <v>2646</v>
      </c>
    </row>
    <row r="2257" spans="2:10" outlineLevel="1">
      <c r="B2257" s="79" t="str">
        <f t="shared" si="56"/>
        <v>150C</v>
      </c>
      <c r="C2257" s="145" t="s">
        <v>2818</v>
      </c>
      <c r="D2257" s="52" t="s">
        <v>113</v>
      </c>
      <c r="I2257" s="52" t="s">
        <v>38</v>
      </c>
      <c r="J2257" s="102" t="s">
        <v>2819</v>
      </c>
    </row>
    <row r="2258" spans="2:10" ht="42.75" outlineLevel="1">
      <c r="B2258" s="79" t="str">
        <f t="shared" si="56"/>
        <v>150D</v>
      </c>
      <c r="C2258" s="93" t="s">
        <v>2820</v>
      </c>
      <c r="D2258" s="52" t="s">
        <v>113</v>
      </c>
      <c r="I2258" s="52" t="s">
        <v>38</v>
      </c>
      <c r="J2258" s="102" t="s">
        <v>2642</v>
      </c>
    </row>
    <row r="2259" spans="2:10" ht="28.5" outlineLevel="1">
      <c r="B2259" s="79" t="str">
        <f t="shared" si="56"/>
        <v>150E</v>
      </c>
      <c r="C2259" s="93" t="s">
        <v>2821</v>
      </c>
      <c r="D2259" s="52" t="s">
        <v>113</v>
      </c>
      <c r="I2259" s="52" t="s">
        <v>38</v>
      </c>
      <c r="J2259" s="102" t="s">
        <v>2644</v>
      </c>
    </row>
    <row r="2260" spans="2:10" ht="28.5" outlineLevel="1">
      <c r="B2260" s="79" t="str">
        <f t="shared" si="56"/>
        <v>150F</v>
      </c>
      <c r="C2260" s="93" t="s">
        <v>2822</v>
      </c>
      <c r="D2260" s="52" t="s">
        <v>113</v>
      </c>
      <c r="I2260" s="52" t="s">
        <v>38</v>
      </c>
      <c r="J2260" s="102" t="s">
        <v>2646</v>
      </c>
    </row>
    <row r="2261" spans="2:10" outlineLevel="1">
      <c r="B2261" s="79" t="str">
        <f t="shared" si="56"/>
        <v>1510</v>
      </c>
      <c r="C2261" s="145" t="s">
        <v>2823</v>
      </c>
      <c r="D2261" s="52" t="s">
        <v>113</v>
      </c>
      <c r="I2261" s="52" t="s">
        <v>38</v>
      </c>
      <c r="J2261" s="102" t="s">
        <v>2824</v>
      </c>
    </row>
    <row r="2262" spans="2:10" ht="42.75" outlineLevel="1">
      <c r="B2262" s="79" t="str">
        <f t="shared" si="56"/>
        <v>1511</v>
      </c>
      <c r="C2262" s="93" t="s">
        <v>2825</v>
      </c>
      <c r="D2262" s="52" t="s">
        <v>113</v>
      </c>
      <c r="I2262" s="52" t="s">
        <v>38</v>
      </c>
      <c r="J2262" s="102" t="s">
        <v>2642</v>
      </c>
    </row>
    <row r="2263" spans="2:10" ht="28.5" outlineLevel="1">
      <c r="B2263" s="79" t="str">
        <f t="shared" si="56"/>
        <v>1512</v>
      </c>
      <c r="C2263" s="93" t="s">
        <v>2826</v>
      </c>
      <c r="D2263" s="52" t="s">
        <v>113</v>
      </c>
      <c r="I2263" s="52" t="s">
        <v>38</v>
      </c>
      <c r="J2263" s="102" t="s">
        <v>2644</v>
      </c>
    </row>
    <row r="2264" spans="2:10" ht="28.5" outlineLevel="1">
      <c r="B2264" s="79" t="str">
        <f t="shared" si="56"/>
        <v>1513</v>
      </c>
      <c r="C2264" s="93" t="s">
        <v>2827</v>
      </c>
      <c r="D2264" s="52" t="s">
        <v>113</v>
      </c>
      <c r="I2264" s="52" t="s">
        <v>38</v>
      </c>
      <c r="J2264" s="102" t="s">
        <v>2646</v>
      </c>
    </row>
    <row r="2265" spans="2:10" outlineLevel="1">
      <c r="B2265" s="79" t="str">
        <f t="shared" si="56"/>
        <v>1514</v>
      </c>
      <c r="C2265" s="145" t="s">
        <v>2828</v>
      </c>
      <c r="D2265" s="52" t="s">
        <v>113</v>
      </c>
      <c r="I2265" s="52" t="s">
        <v>38</v>
      </c>
      <c r="J2265" s="102" t="s">
        <v>2829</v>
      </c>
    </row>
    <row r="2266" spans="2:10" ht="42.75" outlineLevel="1">
      <c r="B2266" s="79" t="str">
        <f t="shared" si="56"/>
        <v>1515</v>
      </c>
      <c r="C2266" s="93" t="s">
        <v>2830</v>
      </c>
      <c r="D2266" s="52" t="s">
        <v>113</v>
      </c>
      <c r="I2266" s="52" t="s">
        <v>38</v>
      </c>
      <c r="J2266" s="102" t="s">
        <v>2642</v>
      </c>
    </row>
    <row r="2267" spans="2:10" ht="28.5" outlineLevel="1">
      <c r="B2267" s="79" t="str">
        <f t="shared" si="56"/>
        <v>1516</v>
      </c>
      <c r="C2267" s="93" t="s">
        <v>2831</v>
      </c>
      <c r="D2267" s="52" t="s">
        <v>113</v>
      </c>
      <c r="I2267" s="52" t="s">
        <v>38</v>
      </c>
      <c r="J2267" s="102" t="s">
        <v>2644</v>
      </c>
    </row>
    <row r="2268" spans="2:10" ht="28.5" outlineLevel="1">
      <c r="B2268" s="79" t="str">
        <f t="shared" si="56"/>
        <v>1517</v>
      </c>
      <c r="C2268" s="93" t="s">
        <v>2832</v>
      </c>
      <c r="D2268" s="52" t="s">
        <v>113</v>
      </c>
      <c r="I2268" s="52" t="s">
        <v>38</v>
      </c>
      <c r="J2268" s="102" t="s">
        <v>2646</v>
      </c>
    </row>
    <row r="2269" spans="2:10" outlineLevel="1">
      <c r="B2269" s="79" t="str">
        <f t="shared" si="56"/>
        <v>1518</v>
      </c>
      <c r="C2269" s="145" t="s">
        <v>2833</v>
      </c>
      <c r="D2269" s="52" t="s">
        <v>113</v>
      </c>
      <c r="I2269" s="52" t="s">
        <v>38</v>
      </c>
      <c r="J2269" s="102" t="s">
        <v>2834</v>
      </c>
    </row>
    <row r="2270" spans="2:10" ht="42.75" outlineLevel="1">
      <c r="B2270" s="79" t="str">
        <f t="shared" si="56"/>
        <v>1519</v>
      </c>
      <c r="C2270" s="93" t="s">
        <v>2835</v>
      </c>
      <c r="D2270" s="52" t="s">
        <v>113</v>
      </c>
      <c r="I2270" s="52" t="s">
        <v>38</v>
      </c>
      <c r="J2270" s="102" t="s">
        <v>2642</v>
      </c>
    </row>
    <row r="2271" spans="2:10" ht="28.5" outlineLevel="1">
      <c r="B2271" s="79" t="str">
        <f t="shared" si="56"/>
        <v>151A</v>
      </c>
      <c r="C2271" s="93" t="s">
        <v>2836</v>
      </c>
      <c r="D2271" s="52" t="s">
        <v>113</v>
      </c>
      <c r="I2271" s="52" t="s">
        <v>38</v>
      </c>
      <c r="J2271" s="102" t="s">
        <v>2644</v>
      </c>
    </row>
    <row r="2272" spans="2:10" ht="28.5" outlineLevel="1">
      <c r="B2272" s="79" t="str">
        <f t="shared" si="56"/>
        <v>151B</v>
      </c>
      <c r="C2272" s="93" t="s">
        <v>2837</v>
      </c>
      <c r="D2272" s="52" t="s">
        <v>113</v>
      </c>
      <c r="I2272" s="52" t="s">
        <v>38</v>
      </c>
      <c r="J2272" s="102" t="s">
        <v>2646</v>
      </c>
    </row>
    <row r="2273" spans="2:10" outlineLevel="1">
      <c r="B2273" s="79" t="str">
        <f t="shared" si="56"/>
        <v>151C</v>
      </c>
      <c r="C2273" s="145" t="s">
        <v>2838</v>
      </c>
      <c r="D2273" s="52" t="s">
        <v>113</v>
      </c>
      <c r="I2273" s="52" t="s">
        <v>38</v>
      </c>
      <c r="J2273" s="102" t="s">
        <v>2839</v>
      </c>
    </row>
    <row r="2274" spans="2:10" ht="42.75" outlineLevel="1">
      <c r="B2274" s="79" t="str">
        <f t="shared" si="56"/>
        <v>151D</v>
      </c>
      <c r="C2274" s="93" t="s">
        <v>2840</v>
      </c>
      <c r="D2274" s="52" t="s">
        <v>113</v>
      </c>
      <c r="I2274" s="52" t="s">
        <v>38</v>
      </c>
      <c r="J2274" s="102" t="s">
        <v>2642</v>
      </c>
    </row>
    <row r="2275" spans="2:10" ht="28.5" outlineLevel="1">
      <c r="B2275" s="79" t="str">
        <f t="shared" si="56"/>
        <v>151E</v>
      </c>
      <c r="C2275" s="93" t="s">
        <v>2841</v>
      </c>
      <c r="D2275" s="52" t="s">
        <v>113</v>
      </c>
      <c r="I2275" s="52" t="s">
        <v>38</v>
      </c>
      <c r="J2275" s="102" t="s">
        <v>2644</v>
      </c>
    </row>
    <row r="2276" spans="2:10" ht="28.5" outlineLevel="1">
      <c r="B2276" s="79" t="str">
        <f t="shared" si="56"/>
        <v>151F</v>
      </c>
      <c r="C2276" s="93" t="s">
        <v>2842</v>
      </c>
      <c r="D2276" s="52" t="s">
        <v>113</v>
      </c>
      <c r="I2276" s="52" t="s">
        <v>38</v>
      </c>
      <c r="J2276" s="102" t="s">
        <v>2646</v>
      </c>
    </row>
    <row r="2277" spans="2:10" outlineLevel="1">
      <c r="B2277" s="79" t="str">
        <f t="shared" si="56"/>
        <v>1520</v>
      </c>
      <c r="C2277" s="145" t="s">
        <v>2843</v>
      </c>
      <c r="D2277" s="52" t="s">
        <v>113</v>
      </c>
      <c r="I2277" s="52" t="s">
        <v>38</v>
      </c>
      <c r="J2277" s="102" t="s">
        <v>2844</v>
      </c>
    </row>
    <row r="2278" spans="2:10" ht="42.75" outlineLevel="1">
      <c r="B2278" s="79" t="str">
        <f t="shared" si="56"/>
        <v>1521</v>
      </c>
      <c r="C2278" s="93" t="s">
        <v>2845</v>
      </c>
      <c r="D2278" s="52" t="s">
        <v>113</v>
      </c>
      <c r="I2278" s="52" t="s">
        <v>38</v>
      </c>
      <c r="J2278" s="102" t="s">
        <v>2642</v>
      </c>
    </row>
    <row r="2279" spans="2:10" ht="28.5" outlineLevel="1">
      <c r="B2279" s="79" t="str">
        <f t="shared" si="56"/>
        <v>1522</v>
      </c>
      <c r="C2279" s="93" t="s">
        <v>2846</v>
      </c>
      <c r="D2279" s="52" t="s">
        <v>113</v>
      </c>
      <c r="I2279" s="52" t="s">
        <v>38</v>
      </c>
      <c r="J2279" s="102" t="s">
        <v>2644</v>
      </c>
    </row>
    <row r="2280" spans="2:10" ht="28.5" outlineLevel="1">
      <c r="B2280" s="79" t="str">
        <f t="shared" si="56"/>
        <v>1523</v>
      </c>
      <c r="C2280" s="93" t="s">
        <v>2847</v>
      </c>
      <c r="D2280" s="52" t="s">
        <v>113</v>
      </c>
      <c r="I2280" s="52" t="s">
        <v>38</v>
      </c>
      <c r="J2280" s="102" t="s">
        <v>2646</v>
      </c>
    </row>
    <row r="2281" spans="2:10" outlineLevel="1">
      <c r="B2281" s="79" t="str">
        <f t="shared" si="56"/>
        <v>1524</v>
      </c>
      <c r="C2281" s="145" t="s">
        <v>2848</v>
      </c>
      <c r="D2281" s="52" t="s">
        <v>113</v>
      </c>
      <c r="I2281" s="52" t="s">
        <v>38</v>
      </c>
      <c r="J2281" s="102" t="s">
        <v>2849</v>
      </c>
    </row>
    <row r="2282" spans="2:10" ht="42.75" outlineLevel="1">
      <c r="B2282" s="79" t="str">
        <f t="shared" si="56"/>
        <v>1525</v>
      </c>
      <c r="C2282" s="93" t="s">
        <v>2850</v>
      </c>
      <c r="D2282" s="52" t="s">
        <v>113</v>
      </c>
      <c r="I2282" s="52" t="s">
        <v>38</v>
      </c>
      <c r="J2282" s="102" t="s">
        <v>2642</v>
      </c>
    </row>
    <row r="2283" spans="2:10" ht="28.5" outlineLevel="1">
      <c r="B2283" s="79" t="str">
        <f t="shared" si="56"/>
        <v>1526</v>
      </c>
      <c r="C2283" s="93" t="s">
        <v>2851</v>
      </c>
      <c r="D2283" s="52" t="s">
        <v>113</v>
      </c>
      <c r="I2283" s="52" t="s">
        <v>38</v>
      </c>
      <c r="J2283" s="102" t="s">
        <v>2644</v>
      </c>
    </row>
    <row r="2284" spans="2:10" ht="28.5" outlineLevel="1">
      <c r="B2284" s="79" t="str">
        <f t="shared" si="56"/>
        <v>1527</v>
      </c>
      <c r="C2284" s="93" t="s">
        <v>2852</v>
      </c>
      <c r="D2284" s="52" t="s">
        <v>113</v>
      </c>
      <c r="I2284" s="52" t="s">
        <v>38</v>
      </c>
      <c r="J2284" s="102" t="s">
        <v>2646</v>
      </c>
    </row>
    <row r="2285" spans="2:10" outlineLevel="1">
      <c r="B2285" s="79" t="str">
        <f t="shared" si="56"/>
        <v>1528</v>
      </c>
      <c r="C2285" s="145" t="s">
        <v>2853</v>
      </c>
      <c r="D2285" s="52" t="s">
        <v>113</v>
      </c>
      <c r="I2285" s="52" t="s">
        <v>38</v>
      </c>
      <c r="J2285" s="102" t="s">
        <v>2854</v>
      </c>
    </row>
    <row r="2286" spans="2:10" ht="42.75" outlineLevel="1">
      <c r="B2286" s="79" t="str">
        <f t="shared" si="56"/>
        <v>1529</v>
      </c>
      <c r="C2286" s="93" t="s">
        <v>2855</v>
      </c>
      <c r="D2286" s="52" t="s">
        <v>113</v>
      </c>
      <c r="I2286" s="52" t="s">
        <v>38</v>
      </c>
      <c r="J2286" s="102" t="s">
        <v>2642</v>
      </c>
    </row>
    <row r="2287" spans="2:10" ht="28.5" outlineLevel="1">
      <c r="B2287" s="79" t="str">
        <f t="shared" si="56"/>
        <v>152A</v>
      </c>
      <c r="C2287" s="93" t="s">
        <v>2856</v>
      </c>
      <c r="D2287" s="52" t="s">
        <v>113</v>
      </c>
      <c r="I2287" s="52" t="s">
        <v>38</v>
      </c>
      <c r="J2287" s="102" t="s">
        <v>2644</v>
      </c>
    </row>
    <row r="2288" spans="2:10" ht="28.5" outlineLevel="1">
      <c r="B2288" s="79" t="str">
        <f t="shared" si="56"/>
        <v>152B</v>
      </c>
      <c r="C2288" s="93" t="s">
        <v>2857</v>
      </c>
      <c r="D2288" s="52" t="s">
        <v>113</v>
      </c>
      <c r="I2288" s="52" t="s">
        <v>38</v>
      </c>
      <c r="J2288" s="102" t="s">
        <v>2646</v>
      </c>
    </row>
    <row r="2289" spans="2:10" outlineLevel="1">
      <c r="B2289" s="79" t="str">
        <f t="shared" si="56"/>
        <v>152C</v>
      </c>
      <c r="C2289" s="145" t="s">
        <v>2858</v>
      </c>
      <c r="D2289" s="52" t="s">
        <v>113</v>
      </c>
      <c r="I2289" s="52" t="s">
        <v>38</v>
      </c>
      <c r="J2289" s="102" t="s">
        <v>2859</v>
      </c>
    </row>
    <row r="2290" spans="2:10" ht="42.75" outlineLevel="1">
      <c r="B2290" s="79" t="str">
        <f t="shared" si="56"/>
        <v>152D</v>
      </c>
      <c r="C2290" s="93" t="s">
        <v>2860</v>
      </c>
      <c r="D2290" s="52" t="s">
        <v>113</v>
      </c>
      <c r="I2290" s="52" t="s">
        <v>38</v>
      </c>
      <c r="J2290" s="102" t="s">
        <v>2642</v>
      </c>
    </row>
    <row r="2291" spans="2:10" ht="28.5" outlineLevel="1">
      <c r="B2291" s="79" t="str">
        <f t="shared" si="56"/>
        <v>152E</v>
      </c>
      <c r="C2291" s="93" t="s">
        <v>2861</v>
      </c>
      <c r="D2291" s="52" t="s">
        <v>113</v>
      </c>
      <c r="I2291" s="52" t="s">
        <v>38</v>
      </c>
      <c r="J2291" s="102" t="s">
        <v>2644</v>
      </c>
    </row>
    <row r="2292" spans="2:10" ht="28.5" outlineLevel="1">
      <c r="B2292" s="79" t="str">
        <f t="shared" si="56"/>
        <v>152F</v>
      </c>
      <c r="C2292" s="93" t="s">
        <v>2862</v>
      </c>
      <c r="D2292" s="52" t="s">
        <v>113</v>
      </c>
      <c r="I2292" s="52" t="s">
        <v>38</v>
      </c>
      <c r="J2292" s="102" t="s">
        <v>2646</v>
      </c>
    </row>
    <row r="2293" spans="2:10" outlineLevel="1">
      <c r="B2293" s="79" t="str">
        <f t="shared" si="56"/>
        <v>1530</v>
      </c>
      <c r="C2293" s="145" t="s">
        <v>2863</v>
      </c>
      <c r="D2293" s="52" t="s">
        <v>113</v>
      </c>
      <c r="I2293" s="52" t="s">
        <v>38</v>
      </c>
      <c r="J2293" s="102" t="s">
        <v>2864</v>
      </c>
    </row>
    <row r="2294" spans="2:10" ht="42.75" outlineLevel="1">
      <c r="B2294" s="79" t="str">
        <f t="shared" si="56"/>
        <v>1531</v>
      </c>
      <c r="C2294" s="93" t="s">
        <v>2865</v>
      </c>
      <c r="D2294" s="52" t="s">
        <v>113</v>
      </c>
      <c r="I2294" s="52" t="s">
        <v>38</v>
      </c>
      <c r="J2294" s="102" t="s">
        <v>2642</v>
      </c>
    </row>
    <row r="2295" spans="2:10" ht="28.5" outlineLevel="1">
      <c r="B2295" s="79" t="str">
        <f t="shared" si="56"/>
        <v>1532</v>
      </c>
      <c r="C2295" s="93" t="s">
        <v>2866</v>
      </c>
      <c r="D2295" s="52" t="s">
        <v>113</v>
      </c>
      <c r="I2295" s="52" t="s">
        <v>38</v>
      </c>
      <c r="J2295" s="102" t="s">
        <v>2644</v>
      </c>
    </row>
    <row r="2296" spans="2:10" ht="28.5" outlineLevel="1">
      <c r="B2296" s="79" t="str">
        <f t="shared" si="56"/>
        <v>1533</v>
      </c>
      <c r="C2296" s="93" t="s">
        <v>2867</v>
      </c>
      <c r="D2296" s="52" t="s">
        <v>113</v>
      </c>
      <c r="I2296" s="52" t="s">
        <v>38</v>
      </c>
      <c r="J2296" s="102" t="s">
        <v>2646</v>
      </c>
    </row>
    <row r="2297" spans="2:10" outlineLevel="1">
      <c r="B2297" s="79" t="str">
        <f t="shared" si="56"/>
        <v>1534</v>
      </c>
      <c r="C2297" s="145" t="s">
        <v>2868</v>
      </c>
      <c r="D2297" s="52" t="s">
        <v>113</v>
      </c>
      <c r="I2297" s="52" t="s">
        <v>38</v>
      </c>
      <c r="J2297" s="102" t="s">
        <v>2869</v>
      </c>
    </row>
    <row r="2298" spans="2:10" ht="42.75" outlineLevel="1">
      <c r="B2298" s="79" t="str">
        <f t="shared" si="56"/>
        <v>1535</v>
      </c>
      <c r="C2298" s="93" t="s">
        <v>2870</v>
      </c>
      <c r="D2298" s="52" t="s">
        <v>113</v>
      </c>
      <c r="I2298" s="52" t="s">
        <v>38</v>
      </c>
      <c r="J2298" s="102" t="s">
        <v>2642</v>
      </c>
    </row>
    <row r="2299" spans="2:10" ht="28.5" outlineLevel="1">
      <c r="B2299" s="79" t="str">
        <f t="shared" si="56"/>
        <v>1536</v>
      </c>
      <c r="C2299" s="93" t="s">
        <v>2871</v>
      </c>
      <c r="D2299" s="52" t="s">
        <v>113</v>
      </c>
      <c r="I2299" s="52" t="s">
        <v>38</v>
      </c>
      <c r="J2299" s="102" t="s">
        <v>2644</v>
      </c>
    </row>
    <row r="2300" spans="2:10" ht="28.5" outlineLevel="1">
      <c r="B2300" s="79" t="str">
        <f t="shared" si="56"/>
        <v>1537</v>
      </c>
      <c r="C2300" s="93" t="s">
        <v>2872</v>
      </c>
      <c r="D2300" s="52" t="s">
        <v>113</v>
      </c>
      <c r="I2300" s="52" t="s">
        <v>38</v>
      </c>
      <c r="J2300" s="102" t="s">
        <v>2646</v>
      </c>
    </row>
    <row r="2301" spans="2:10" outlineLevel="1">
      <c r="B2301" s="79" t="str">
        <f t="shared" si="56"/>
        <v>1538</v>
      </c>
      <c r="C2301" s="145" t="s">
        <v>2873</v>
      </c>
      <c r="D2301" s="52" t="s">
        <v>113</v>
      </c>
      <c r="I2301" s="52" t="s">
        <v>38</v>
      </c>
      <c r="J2301" s="102" t="s">
        <v>2874</v>
      </c>
    </row>
    <row r="2302" spans="2:10" ht="42.75" outlineLevel="1">
      <c r="B2302" s="79" t="str">
        <f t="shared" si="56"/>
        <v>1539</v>
      </c>
      <c r="C2302" s="93" t="s">
        <v>2875</v>
      </c>
      <c r="D2302" s="52" t="s">
        <v>113</v>
      </c>
      <c r="I2302" s="52" t="s">
        <v>38</v>
      </c>
      <c r="J2302" s="102" t="s">
        <v>2642</v>
      </c>
    </row>
    <row r="2303" spans="2:10" ht="28.5" outlineLevel="1">
      <c r="B2303" s="79" t="str">
        <f t="shared" si="56"/>
        <v>153A</v>
      </c>
      <c r="C2303" s="93" t="s">
        <v>2876</v>
      </c>
      <c r="D2303" s="52" t="s">
        <v>113</v>
      </c>
      <c r="I2303" s="52" t="s">
        <v>38</v>
      </c>
      <c r="J2303" s="102" t="s">
        <v>2644</v>
      </c>
    </row>
    <row r="2304" spans="2:10" ht="28.5" outlineLevel="1">
      <c r="B2304" s="79" t="str">
        <f t="shared" si="56"/>
        <v>153B</v>
      </c>
      <c r="C2304" s="93" t="s">
        <v>2877</v>
      </c>
      <c r="D2304" s="52" t="s">
        <v>113</v>
      </c>
      <c r="I2304" s="52" t="s">
        <v>38</v>
      </c>
      <c r="J2304" s="102" t="s">
        <v>2646</v>
      </c>
    </row>
    <row r="2305" spans="2:10" outlineLevel="1">
      <c r="B2305" s="79" t="str">
        <f t="shared" si="56"/>
        <v>153C</v>
      </c>
      <c r="C2305" s="145" t="s">
        <v>2878</v>
      </c>
      <c r="D2305" s="52" t="s">
        <v>113</v>
      </c>
      <c r="I2305" s="52" t="s">
        <v>38</v>
      </c>
      <c r="J2305" s="102" t="s">
        <v>2879</v>
      </c>
    </row>
    <row r="2306" spans="2:10" ht="42.75" outlineLevel="1">
      <c r="B2306" s="79" t="str">
        <f t="shared" si="56"/>
        <v>153D</v>
      </c>
      <c r="C2306" s="93" t="s">
        <v>2880</v>
      </c>
      <c r="D2306" s="52" t="s">
        <v>113</v>
      </c>
      <c r="I2306" s="52" t="s">
        <v>38</v>
      </c>
      <c r="J2306" s="102" t="s">
        <v>2642</v>
      </c>
    </row>
    <row r="2307" spans="2:10" ht="28.5" outlineLevel="1">
      <c r="B2307" s="79" t="str">
        <f t="shared" si="56"/>
        <v>153E</v>
      </c>
      <c r="C2307" s="93" t="s">
        <v>2881</v>
      </c>
      <c r="D2307" s="52" t="s">
        <v>113</v>
      </c>
      <c r="I2307" s="52" t="s">
        <v>38</v>
      </c>
      <c r="J2307" s="102" t="s">
        <v>2644</v>
      </c>
    </row>
    <row r="2308" spans="2:10" ht="28.5" outlineLevel="1">
      <c r="B2308" s="79" t="str">
        <f t="shared" si="56"/>
        <v>153F</v>
      </c>
      <c r="C2308" s="93" t="s">
        <v>2882</v>
      </c>
      <c r="D2308" s="52" t="s">
        <v>113</v>
      </c>
      <c r="I2308" s="52" t="s">
        <v>38</v>
      </c>
      <c r="J2308" s="102" t="s">
        <v>2646</v>
      </c>
    </row>
    <row r="2309" spans="2:10" outlineLevel="1">
      <c r="B2309" s="79" t="str">
        <f t="shared" si="56"/>
        <v>1540</v>
      </c>
      <c r="C2309" s="145" t="s">
        <v>2883</v>
      </c>
      <c r="D2309" s="52" t="s">
        <v>113</v>
      </c>
      <c r="I2309" s="52" t="s">
        <v>38</v>
      </c>
      <c r="J2309" s="102" t="s">
        <v>2884</v>
      </c>
    </row>
    <row r="2310" spans="2:10" ht="42.75" outlineLevel="1">
      <c r="B2310" s="79" t="str">
        <f t="shared" si="56"/>
        <v>1541</v>
      </c>
      <c r="C2310" s="93" t="s">
        <v>2885</v>
      </c>
      <c r="D2310" s="52" t="s">
        <v>113</v>
      </c>
      <c r="I2310" s="52" t="s">
        <v>38</v>
      </c>
      <c r="J2310" s="102" t="s">
        <v>2642</v>
      </c>
    </row>
    <row r="2311" spans="2:10" ht="28.5" outlineLevel="1">
      <c r="B2311" s="79" t="str">
        <f t="shared" si="56"/>
        <v>1542</v>
      </c>
      <c r="C2311" s="93" t="s">
        <v>2886</v>
      </c>
      <c r="D2311" s="52" t="s">
        <v>113</v>
      </c>
      <c r="I2311" s="52" t="s">
        <v>38</v>
      </c>
      <c r="J2311" s="102" t="s">
        <v>2644</v>
      </c>
    </row>
    <row r="2312" spans="2:10" ht="28.5" outlineLevel="1">
      <c r="B2312" s="79" t="str">
        <f t="shared" si="56"/>
        <v>1543</v>
      </c>
      <c r="C2312" s="93" t="s">
        <v>2887</v>
      </c>
      <c r="D2312" s="52" t="s">
        <v>113</v>
      </c>
      <c r="I2312" s="52" t="s">
        <v>38</v>
      </c>
      <c r="J2312" s="102" t="s">
        <v>2646</v>
      </c>
    </row>
    <row r="2313" spans="2:10" outlineLevel="1">
      <c r="B2313" s="79" t="str">
        <f t="shared" si="56"/>
        <v>1544</v>
      </c>
      <c r="C2313" s="145" t="s">
        <v>2888</v>
      </c>
      <c r="D2313" s="52" t="s">
        <v>113</v>
      </c>
      <c r="I2313" s="52" t="s">
        <v>38</v>
      </c>
      <c r="J2313" s="102" t="s">
        <v>2889</v>
      </c>
    </row>
    <row r="2314" spans="2:10" ht="42.75" outlineLevel="1">
      <c r="B2314" s="79" t="str">
        <f t="shared" si="56"/>
        <v>1545</v>
      </c>
      <c r="C2314" s="93" t="s">
        <v>2890</v>
      </c>
      <c r="D2314" s="52" t="s">
        <v>113</v>
      </c>
      <c r="I2314" s="52" t="s">
        <v>38</v>
      </c>
      <c r="J2314" s="102" t="s">
        <v>2642</v>
      </c>
    </row>
    <row r="2315" spans="2:10" ht="28.5" outlineLevel="1">
      <c r="B2315" s="79" t="str">
        <f t="shared" si="56"/>
        <v>1546</v>
      </c>
      <c r="C2315" s="93" t="s">
        <v>2891</v>
      </c>
      <c r="D2315" s="52" t="s">
        <v>113</v>
      </c>
      <c r="I2315" s="52" t="s">
        <v>38</v>
      </c>
      <c r="J2315" s="102" t="s">
        <v>2644</v>
      </c>
    </row>
    <row r="2316" spans="2:10" ht="28.5" outlineLevel="1">
      <c r="B2316" s="79" t="str">
        <f t="shared" si="56"/>
        <v>1547</v>
      </c>
      <c r="C2316" s="93" t="s">
        <v>2892</v>
      </c>
      <c r="D2316" s="52" t="s">
        <v>113</v>
      </c>
      <c r="I2316" s="52" t="s">
        <v>38</v>
      </c>
      <c r="J2316" s="102" t="s">
        <v>2646</v>
      </c>
    </row>
    <row r="2317" spans="2:10" outlineLevel="1">
      <c r="B2317" s="79" t="str">
        <f t="shared" si="56"/>
        <v>1548</v>
      </c>
      <c r="C2317" s="145" t="s">
        <v>2893</v>
      </c>
      <c r="D2317" s="52" t="s">
        <v>113</v>
      </c>
      <c r="I2317" s="52" t="s">
        <v>38</v>
      </c>
      <c r="J2317" s="102" t="s">
        <v>2894</v>
      </c>
    </row>
    <row r="2318" spans="2:10" ht="42.75" outlineLevel="1">
      <c r="B2318" s="79" t="str">
        <f t="shared" si="56"/>
        <v>1549</v>
      </c>
      <c r="C2318" s="93" t="s">
        <v>2895</v>
      </c>
      <c r="D2318" s="52" t="s">
        <v>113</v>
      </c>
      <c r="I2318" s="52" t="s">
        <v>38</v>
      </c>
      <c r="J2318" s="102" t="s">
        <v>2642</v>
      </c>
    </row>
    <row r="2319" spans="2:10" ht="28.5" outlineLevel="1">
      <c r="B2319" s="79" t="str">
        <f t="shared" si="56"/>
        <v>154A</v>
      </c>
      <c r="C2319" s="93" t="s">
        <v>2896</v>
      </c>
      <c r="D2319" s="52" t="s">
        <v>113</v>
      </c>
      <c r="I2319" s="52" t="s">
        <v>38</v>
      </c>
      <c r="J2319" s="102" t="s">
        <v>2644</v>
      </c>
    </row>
    <row r="2320" spans="2:10" ht="28.5" outlineLevel="1">
      <c r="B2320" s="79" t="str">
        <f t="shared" si="56"/>
        <v>154B</v>
      </c>
      <c r="C2320" s="93" t="s">
        <v>2897</v>
      </c>
      <c r="D2320" s="52" t="s">
        <v>113</v>
      </c>
      <c r="I2320" s="52" t="s">
        <v>38</v>
      </c>
      <c r="J2320" s="102" t="s">
        <v>2646</v>
      </c>
    </row>
    <row r="2321" spans="2:10" outlineLevel="1">
      <c r="B2321" s="79" t="str">
        <f t="shared" si="56"/>
        <v>154C</v>
      </c>
      <c r="C2321" s="145" t="s">
        <v>2898</v>
      </c>
      <c r="D2321" s="52" t="s">
        <v>113</v>
      </c>
      <c r="I2321" s="52" t="s">
        <v>38</v>
      </c>
      <c r="J2321" s="102" t="s">
        <v>2899</v>
      </c>
    </row>
    <row r="2322" spans="2:10" ht="42.75" outlineLevel="1">
      <c r="B2322" s="79" t="str">
        <f t="shared" si="56"/>
        <v>154D</v>
      </c>
      <c r="C2322" s="93" t="s">
        <v>2900</v>
      </c>
      <c r="D2322" s="52" t="s">
        <v>113</v>
      </c>
      <c r="I2322" s="52" t="s">
        <v>38</v>
      </c>
      <c r="J2322" s="102" t="s">
        <v>2642</v>
      </c>
    </row>
    <row r="2323" spans="2:10" ht="28.5" outlineLevel="1">
      <c r="B2323" s="79" t="str">
        <f t="shared" si="56"/>
        <v>154E</v>
      </c>
      <c r="C2323" s="93" t="s">
        <v>2901</v>
      </c>
      <c r="D2323" s="52" t="s">
        <v>113</v>
      </c>
      <c r="I2323" s="52" t="s">
        <v>38</v>
      </c>
      <c r="J2323" s="102" t="s">
        <v>2644</v>
      </c>
    </row>
    <row r="2324" spans="2:10" ht="28.5" outlineLevel="1">
      <c r="B2324" s="79" t="str">
        <f t="shared" si="56"/>
        <v>154F</v>
      </c>
      <c r="C2324" s="93" t="s">
        <v>2902</v>
      </c>
      <c r="D2324" s="52" t="s">
        <v>113</v>
      </c>
      <c r="I2324" s="52" t="s">
        <v>38</v>
      </c>
      <c r="J2324" s="102" t="s">
        <v>2646</v>
      </c>
    </row>
    <row r="2325" spans="2:10" outlineLevel="1">
      <c r="B2325" s="79" t="str">
        <f t="shared" si="56"/>
        <v>1550</v>
      </c>
      <c r="C2325" s="145" t="s">
        <v>2903</v>
      </c>
      <c r="D2325" s="52" t="s">
        <v>113</v>
      </c>
      <c r="I2325" s="52" t="s">
        <v>38</v>
      </c>
      <c r="J2325" s="102" t="s">
        <v>2904</v>
      </c>
    </row>
    <row r="2326" spans="2:10" ht="42.75" outlineLevel="1">
      <c r="B2326" s="79" t="str">
        <f t="shared" si="56"/>
        <v>1551</v>
      </c>
      <c r="C2326" s="93" t="s">
        <v>2905</v>
      </c>
      <c r="D2326" s="52" t="s">
        <v>113</v>
      </c>
      <c r="I2326" s="52" t="s">
        <v>38</v>
      </c>
      <c r="J2326" s="102" t="s">
        <v>2642</v>
      </c>
    </row>
    <row r="2327" spans="2:10" ht="28.5" outlineLevel="1">
      <c r="B2327" s="79" t="str">
        <f t="shared" si="56"/>
        <v>1552</v>
      </c>
      <c r="C2327" s="93" t="s">
        <v>2906</v>
      </c>
      <c r="D2327" s="52" t="s">
        <v>113</v>
      </c>
      <c r="I2327" s="52" t="s">
        <v>38</v>
      </c>
      <c r="J2327" s="102" t="s">
        <v>2644</v>
      </c>
    </row>
    <row r="2328" spans="2:10" ht="28.5" outlineLevel="1">
      <c r="B2328" s="79" t="str">
        <f t="shared" si="56"/>
        <v>1553</v>
      </c>
      <c r="C2328" s="93" t="s">
        <v>2907</v>
      </c>
      <c r="D2328" s="52" t="s">
        <v>113</v>
      </c>
      <c r="I2328" s="52" t="s">
        <v>38</v>
      </c>
      <c r="J2328" s="102" t="s">
        <v>2646</v>
      </c>
    </row>
    <row r="2329" spans="2:10" outlineLevel="1">
      <c r="B2329" s="79" t="str">
        <f t="shared" si="56"/>
        <v>1554</v>
      </c>
      <c r="C2329" s="145" t="s">
        <v>2908</v>
      </c>
      <c r="D2329" s="52" t="s">
        <v>113</v>
      </c>
      <c r="I2329" s="52" t="s">
        <v>38</v>
      </c>
      <c r="J2329" s="102" t="s">
        <v>2909</v>
      </c>
    </row>
    <row r="2330" spans="2:10" ht="42.75" outlineLevel="1">
      <c r="B2330" s="79" t="str">
        <f t="shared" si="56"/>
        <v>1555</v>
      </c>
      <c r="C2330" s="93" t="s">
        <v>2910</v>
      </c>
      <c r="D2330" s="52" t="s">
        <v>113</v>
      </c>
      <c r="I2330" s="52" t="s">
        <v>38</v>
      </c>
      <c r="J2330" s="102" t="s">
        <v>2642</v>
      </c>
    </row>
    <row r="2331" spans="2:10" ht="28.5" outlineLevel="1">
      <c r="B2331" s="79" t="str">
        <f t="shared" si="56"/>
        <v>1556</v>
      </c>
      <c r="C2331" s="93" t="s">
        <v>2911</v>
      </c>
      <c r="D2331" s="52" t="s">
        <v>113</v>
      </c>
      <c r="I2331" s="52" t="s">
        <v>38</v>
      </c>
      <c r="J2331" s="102" t="s">
        <v>2644</v>
      </c>
    </row>
    <row r="2332" spans="2:10" ht="28.5" outlineLevel="1">
      <c r="B2332" s="79" t="str">
        <f t="shared" si="56"/>
        <v>1557</v>
      </c>
      <c r="C2332" s="93" t="s">
        <v>2912</v>
      </c>
      <c r="D2332" s="52" t="s">
        <v>113</v>
      </c>
      <c r="I2332" s="52" t="s">
        <v>38</v>
      </c>
      <c r="J2332" s="102" t="s">
        <v>2646</v>
      </c>
    </row>
    <row r="2333" spans="2:10" outlineLevel="1">
      <c r="B2333" s="79" t="str">
        <f t="shared" si="56"/>
        <v>1558</v>
      </c>
      <c r="C2333" s="145" t="s">
        <v>2913</v>
      </c>
      <c r="D2333" s="52" t="s">
        <v>113</v>
      </c>
      <c r="I2333" s="52" t="s">
        <v>38</v>
      </c>
      <c r="J2333" s="102" t="s">
        <v>2914</v>
      </c>
    </row>
    <row r="2334" spans="2:10" ht="42.75" outlineLevel="1">
      <c r="B2334" s="79" t="str">
        <f t="shared" si="56"/>
        <v>1559</v>
      </c>
      <c r="C2334" s="93" t="s">
        <v>2915</v>
      </c>
      <c r="D2334" s="52" t="s">
        <v>113</v>
      </c>
      <c r="I2334" s="52" t="s">
        <v>38</v>
      </c>
      <c r="J2334" s="102" t="s">
        <v>2642</v>
      </c>
    </row>
    <row r="2335" spans="2:10" ht="28.5" outlineLevel="1">
      <c r="B2335" s="79" t="str">
        <f t="shared" si="56"/>
        <v>155A</v>
      </c>
      <c r="C2335" s="93" t="s">
        <v>2916</v>
      </c>
      <c r="D2335" s="52" t="s">
        <v>113</v>
      </c>
      <c r="I2335" s="52" t="s">
        <v>38</v>
      </c>
      <c r="J2335" s="102" t="s">
        <v>2644</v>
      </c>
    </row>
    <row r="2336" spans="2:10" ht="28.5" outlineLevel="1">
      <c r="B2336" s="79" t="str">
        <f t="shared" si="56"/>
        <v>155B</v>
      </c>
      <c r="C2336" s="93" t="s">
        <v>2917</v>
      </c>
      <c r="D2336" s="52" t="s">
        <v>113</v>
      </c>
      <c r="I2336" s="52" t="s">
        <v>38</v>
      </c>
      <c r="J2336" s="102" t="s">
        <v>2646</v>
      </c>
    </row>
    <row r="2337" spans="2:10" outlineLevel="1">
      <c r="B2337" s="79" t="str">
        <f t="shared" si="56"/>
        <v>155C</v>
      </c>
      <c r="C2337" s="145" t="s">
        <v>2918</v>
      </c>
      <c r="D2337" s="52" t="s">
        <v>113</v>
      </c>
      <c r="I2337" s="52" t="s">
        <v>38</v>
      </c>
      <c r="J2337" s="102" t="s">
        <v>2919</v>
      </c>
    </row>
    <row r="2338" spans="2:10" ht="42.75" outlineLevel="1">
      <c r="B2338" s="79" t="str">
        <f t="shared" si="56"/>
        <v>155D</v>
      </c>
      <c r="C2338" s="93" t="s">
        <v>2920</v>
      </c>
      <c r="D2338" s="52" t="s">
        <v>113</v>
      </c>
      <c r="I2338" s="52" t="s">
        <v>38</v>
      </c>
      <c r="J2338" s="102" t="s">
        <v>2642</v>
      </c>
    </row>
    <row r="2339" spans="2:10" ht="28.5" outlineLevel="1">
      <c r="B2339" s="79" t="str">
        <f t="shared" si="56"/>
        <v>155E</v>
      </c>
      <c r="C2339" s="93" t="s">
        <v>2921</v>
      </c>
      <c r="D2339" s="52" t="s">
        <v>113</v>
      </c>
      <c r="I2339" s="52" t="s">
        <v>38</v>
      </c>
      <c r="J2339" s="102" t="s">
        <v>2644</v>
      </c>
    </row>
    <row r="2340" spans="2:10" ht="28.5" outlineLevel="1">
      <c r="B2340" s="79" t="str">
        <f t="shared" si="56"/>
        <v>155F</v>
      </c>
      <c r="C2340" s="93" t="s">
        <v>2922</v>
      </c>
      <c r="D2340" s="52" t="s">
        <v>113</v>
      </c>
      <c r="I2340" s="52" t="s">
        <v>38</v>
      </c>
      <c r="J2340" s="102" t="s">
        <v>2646</v>
      </c>
    </row>
    <row r="2341" spans="2:10" outlineLevel="1">
      <c r="B2341" s="79" t="str">
        <f t="shared" si="56"/>
        <v>1560</v>
      </c>
      <c r="C2341" s="145" t="s">
        <v>2923</v>
      </c>
      <c r="D2341" s="52" t="s">
        <v>113</v>
      </c>
      <c r="I2341" s="52" t="s">
        <v>38</v>
      </c>
      <c r="J2341" s="102" t="s">
        <v>2924</v>
      </c>
    </row>
    <row r="2342" spans="2:10" ht="42.75" outlineLevel="1">
      <c r="B2342" s="79" t="str">
        <f t="shared" si="56"/>
        <v>1561</v>
      </c>
      <c r="C2342" s="93" t="s">
        <v>2925</v>
      </c>
      <c r="D2342" s="52" t="s">
        <v>113</v>
      </c>
      <c r="I2342" s="52" t="s">
        <v>38</v>
      </c>
      <c r="J2342" s="102" t="s">
        <v>2642</v>
      </c>
    </row>
    <row r="2343" spans="2:10" ht="28.5" outlineLevel="1">
      <c r="B2343" s="79" t="str">
        <f t="shared" si="56"/>
        <v>1562</v>
      </c>
      <c r="C2343" s="93" t="s">
        <v>2926</v>
      </c>
      <c r="D2343" s="52" t="s">
        <v>113</v>
      </c>
      <c r="I2343" s="52" t="s">
        <v>38</v>
      </c>
      <c r="J2343" s="102" t="s">
        <v>2644</v>
      </c>
    </row>
    <row r="2344" spans="2:10" ht="28.5" outlineLevel="1">
      <c r="B2344" s="79" t="str">
        <f t="shared" si="56"/>
        <v>1563</v>
      </c>
      <c r="C2344" s="93" t="s">
        <v>2927</v>
      </c>
      <c r="D2344" s="52" t="s">
        <v>113</v>
      </c>
      <c r="I2344" s="52" t="s">
        <v>38</v>
      </c>
      <c r="J2344" s="102" t="s">
        <v>2646</v>
      </c>
    </row>
    <row r="2345" spans="2:10" outlineLevel="1">
      <c r="B2345" s="79" t="str">
        <f t="shared" si="56"/>
        <v>1564</v>
      </c>
      <c r="C2345" s="145" t="s">
        <v>2928</v>
      </c>
      <c r="D2345" s="52" t="s">
        <v>113</v>
      </c>
      <c r="I2345" s="52" t="s">
        <v>38</v>
      </c>
      <c r="J2345" s="102" t="s">
        <v>2929</v>
      </c>
    </row>
    <row r="2346" spans="2:10" ht="42.75" outlineLevel="1">
      <c r="B2346" s="79" t="str">
        <f t="shared" si="56"/>
        <v>1565</v>
      </c>
      <c r="C2346" s="93" t="s">
        <v>2930</v>
      </c>
      <c r="D2346" s="52" t="s">
        <v>113</v>
      </c>
      <c r="I2346" s="52" t="s">
        <v>38</v>
      </c>
      <c r="J2346" s="102" t="s">
        <v>2642</v>
      </c>
    </row>
    <row r="2347" spans="2:10" ht="28.5" outlineLevel="1">
      <c r="B2347" s="79" t="str">
        <f t="shared" si="56"/>
        <v>1566</v>
      </c>
      <c r="C2347" s="93" t="s">
        <v>2931</v>
      </c>
      <c r="D2347" s="52" t="s">
        <v>113</v>
      </c>
      <c r="I2347" s="52" t="s">
        <v>38</v>
      </c>
      <c r="J2347" s="102" t="s">
        <v>2644</v>
      </c>
    </row>
    <row r="2348" spans="2:10" ht="28.5" outlineLevel="1">
      <c r="B2348" s="79" t="str">
        <f t="shared" si="56"/>
        <v>1567</v>
      </c>
      <c r="C2348" s="93" t="s">
        <v>2932</v>
      </c>
      <c r="D2348" s="52" t="s">
        <v>113</v>
      </c>
      <c r="I2348" s="52" t="s">
        <v>38</v>
      </c>
      <c r="J2348" s="102" t="s">
        <v>2646</v>
      </c>
    </row>
    <row r="2349" spans="2:10" outlineLevel="1">
      <c r="B2349" s="79" t="str">
        <f t="shared" si="56"/>
        <v>1568</v>
      </c>
      <c r="C2349" s="145" t="s">
        <v>2933</v>
      </c>
      <c r="D2349" s="52" t="s">
        <v>113</v>
      </c>
      <c r="I2349" s="52" t="s">
        <v>38</v>
      </c>
      <c r="J2349" s="102" t="s">
        <v>2934</v>
      </c>
    </row>
    <row r="2350" spans="2:10" ht="42.75" outlineLevel="1">
      <c r="B2350" s="79" t="str">
        <f t="shared" si="56"/>
        <v>1569</v>
      </c>
      <c r="C2350" s="93" t="s">
        <v>2935</v>
      </c>
      <c r="D2350" s="52" t="s">
        <v>113</v>
      </c>
      <c r="I2350" s="52" t="s">
        <v>38</v>
      </c>
      <c r="J2350" s="102" t="s">
        <v>2642</v>
      </c>
    </row>
    <row r="2351" spans="2:10" ht="28.5" outlineLevel="1">
      <c r="B2351" s="79" t="str">
        <f t="shared" si="56"/>
        <v>156A</v>
      </c>
      <c r="C2351" s="93" t="s">
        <v>2936</v>
      </c>
      <c r="D2351" s="52" t="s">
        <v>113</v>
      </c>
      <c r="I2351" s="52" t="s">
        <v>38</v>
      </c>
      <c r="J2351" s="102" t="s">
        <v>2644</v>
      </c>
    </row>
    <row r="2352" spans="2:10" ht="28.5" outlineLevel="1">
      <c r="B2352" s="79" t="str">
        <f t="shared" si="56"/>
        <v>156B</v>
      </c>
      <c r="C2352" s="93" t="s">
        <v>2937</v>
      </c>
      <c r="D2352" s="52" t="s">
        <v>113</v>
      </c>
      <c r="I2352" s="52" t="s">
        <v>38</v>
      </c>
      <c r="J2352" s="102" t="s">
        <v>2646</v>
      </c>
    </row>
    <row r="2353" spans="2:10" outlineLevel="1">
      <c r="B2353" s="79" t="str">
        <f t="shared" si="56"/>
        <v>156C</v>
      </c>
      <c r="C2353" s="145" t="s">
        <v>2938</v>
      </c>
      <c r="D2353" s="52" t="s">
        <v>113</v>
      </c>
      <c r="I2353" s="52" t="s">
        <v>38</v>
      </c>
      <c r="J2353" s="102" t="s">
        <v>2939</v>
      </c>
    </row>
    <row r="2354" spans="2:10" ht="42.75" outlineLevel="1">
      <c r="B2354" s="79" t="str">
        <f t="shared" si="56"/>
        <v>156D</v>
      </c>
      <c r="C2354" s="93" t="s">
        <v>2940</v>
      </c>
      <c r="D2354" s="52" t="s">
        <v>113</v>
      </c>
      <c r="I2354" s="52" t="s">
        <v>38</v>
      </c>
      <c r="J2354" s="102" t="s">
        <v>2642</v>
      </c>
    </row>
    <row r="2355" spans="2:10" ht="28.5" outlineLevel="1">
      <c r="B2355" s="79" t="str">
        <f t="shared" si="56"/>
        <v>156E</v>
      </c>
      <c r="C2355" s="93" t="s">
        <v>2941</v>
      </c>
      <c r="D2355" s="52" t="s">
        <v>113</v>
      </c>
      <c r="I2355" s="52" t="s">
        <v>38</v>
      </c>
      <c r="J2355" s="102" t="s">
        <v>2644</v>
      </c>
    </row>
    <row r="2356" spans="2:10" ht="28.5" outlineLevel="1">
      <c r="B2356" s="79" t="str">
        <f t="shared" si="56"/>
        <v>156F</v>
      </c>
      <c r="C2356" s="93" t="s">
        <v>2942</v>
      </c>
      <c r="D2356" s="52" t="s">
        <v>113</v>
      </c>
      <c r="I2356" s="52" t="s">
        <v>38</v>
      </c>
      <c r="J2356" s="102" t="s">
        <v>2646</v>
      </c>
    </row>
    <row r="2357" spans="2:10" outlineLevel="1">
      <c r="B2357" s="79" t="str">
        <f t="shared" si="56"/>
        <v>1570</v>
      </c>
      <c r="C2357" s="145" t="s">
        <v>2943</v>
      </c>
      <c r="D2357" s="52" t="s">
        <v>113</v>
      </c>
      <c r="I2357" s="52" t="s">
        <v>38</v>
      </c>
      <c r="J2357" s="102" t="s">
        <v>2944</v>
      </c>
    </row>
    <row r="2358" spans="2:10" ht="42.75" outlineLevel="1">
      <c r="B2358" s="79" t="str">
        <f t="shared" si="56"/>
        <v>1571</v>
      </c>
      <c r="C2358" s="93" t="s">
        <v>2945</v>
      </c>
      <c r="D2358" s="52" t="s">
        <v>113</v>
      </c>
      <c r="I2358" s="52" t="s">
        <v>38</v>
      </c>
      <c r="J2358" s="102" t="s">
        <v>2642</v>
      </c>
    </row>
    <row r="2359" spans="2:10" ht="28.5" outlineLevel="1">
      <c r="B2359" s="79" t="str">
        <f t="shared" si="56"/>
        <v>1572</v>
      </c>
      <c r="C2359" s="93" t="s">
        <v>2946</v>
      </c>
      <c r="D2359" s="52" t="s">
        <v>113</v>
      </c>
      <c r="I2359" s="52" t="s">
        <v>38</v>
      </c>
      <c r="J2359" s="102" t="s">
        <v>2644</v>
      </c>
    </row>
    <row r="2360" spans="2:10" ht="28.5" outlineLevel="1">
      <c r="B2360" s="79" t="str">
        <f t="shared" si="56"/>
        <v>1573</v>
      </c>
      <c r="C2360" s="93" t="s">
        <v>2947</v>
      </c>
      <c r="D2360" s="52" t="s">
        <v>113</v>
      </c>
      <c r="I2360" s="52" t="s">
        <v>38</v>
      </c>
      <c r="J2360" s="102" t="s">
        <v>2646</v>
      </c>
    </row>
    <row r="2361" spans="2:10" outlineLevel="1">
      <c r="B2361" s="79" t="str">
        <f t="shared" si="56"/>
        <v>1574</v>
      </c>
      <c r="C2361" s="145" t="s">
        <v>2948</v>
      </c>
      <c r="D2361" s="52" t="s">
        <v>113</v>
      </c>
      <c r="I2361" s="52" t="s">
        <v>38</v>
      </c>
      <c r="J2361" s="102" t="s">
        <v>2949</v>
      </c>
    </row>
    <row r="2362" spans="2:10" ht="42.75" outlineLevel="1">
      <c r="B2362" s="79" t="str">
        <f t="shared" si="56"/>
        <v>1575</v>
      </c>
      <c r="C2362" s="93" t="s">
        <v>2950</v>
      </c>
      <c r="D2362" s="52" t="s">
        <v>113</v>
      </c>
      <c r="I2362" s="52" t="s">
        <v>38</v>
      </c>
      <c r="J2362" s="102" t="s">
        <v>2642</v>
      </c>
    </row>
    <row r="2363" spans="2:10" ht="28.5" outlineLevel="1">
      <c r="B2363" s="79" t="str">
        <f t="shared" si="56"/>
        <v>1576</v>
      </c>
      <c r="C2363" s="93" t="s">
        <v>2951</v>
      </c>
      <c r="D2363" s="52" t="s">
        <v>113</v>
      </c>
      <c r="I2363" s="52" t="s">
        <v>38</v>
      </c>
      <c r="J2363" s="102" t="s">
        <v>2644</v>
      </c>
    </row>
    <row r="2364" spans="2:10" ht="28.5" outlineLevel="1">
      <c r="B2364" s="79" t="str">
        <f t="shared" si="56"/>
        <v>1577</v>
      </c>
      <c r="C2364" s="93" t="s">
        <v>2952</v>
      </c>
      <c r="D2364" s="52" t="s">
        <v>113</v>
      </c>
      <c r="I2364" s="52" t="s">
        <v>38</v>
      </c>
      <c r="J2364" s="102" t="s">
        <v>2646</v>
      </c>
    </row>
    <row r="2365" spans="2:10" outlineLevel="1">
      <c r="B2365" s="79" t="str">
        <f t="shared" si="56"/>
        <v>1578</v>
      </c>
      <c r="C2365" s="145" t="s">
        <v>2953</v>
      </c>
      <c r="D2365" s="52" t="s">
        <v>113</v>
      </c>
      <c r="I2365" s="52" t="s">
        <v>38</v>
      </c>
      <c r="J2365" s="102" t="s">
        <v>2954</v>
      </c>
    </row>
    <row r="2366" spans="2:10" ht="42.75" outlineLevel="1">
      <c r="B2366" s="79" t="str">
        <f t="shared" si="56"/>
        <v>1579</v>
      </c>
      <c r="C2366" s="93" t="s">
        <v>2955</v>
      </c>
      <c r="D2366" s="52" t="s">
        <v>113</v>
      </c>
      <c r="I2366" s="52" t="s">
        <v>38</v>
      </c>
      <c r="J2366" s="102" t="s">
        <v>2642</v>
      </c>
    </row>
    <row r="2367" spans="2:10" ht="28.5" outlineLevel="1">
      <c r="B2367" s="79" t="str">
        <f t="shared" si="56"/>
        <v>157A</v>
      </c>
      <c r="C2367" s="93" t="s">
        <v>2956</v>
      </c>
      <c r="D2367" s="52" t="s">
        <v>113</v>
      </c>
      <c r="I2367" s="52" t="s">
        <v>38</v>
      </c>
      <c r="J2367" s="102" t="s">
        <v>2644</v>
      </c>
    </row>
    <row r="2368" spans="2:10" ht="28.5" outlineLevel="1">
      <c r="B2368" s="79" t="str">
        <f t="shared" si="56"/>
        <v>157B</v>
      </c>
      <c r="C2368" s="93" t="s">
        <v>2957</v>
      </c>
      <c r="D2368" s="52" t="s">
        <v>113</v>
      </c>
      <c r="I2368" s="52" t="s">
        <v>38</v>
      </c>
      <c r="J2368" s="102" t="s">
        <v>2646</v>
      </c>
    </row>
    <row r="2369" spans="2:10" outlineLevel="1">
      <c r="B2369" s="79" t="str">
        <f t="shared" si="56"/>
        <v>157C</v>
      </c>
      <c r="C2369" s="145" t="s">
        <v>2958</v>
      </c>
      <c r="D2369" s="52" t="s">
        <v>113</v>
      </c>
      <c r="I2369" s="52" t="s">
        <v>38</v>
      </c>
      <c r="J2369" s="102" t="s">
        <v>2959</v>
      </c>
    </row>
    <row r="2370" spans="2:10" ht="42.75" outlineLevel="1">
      <c r="B2370" s="79" t="str">
        <f t="shared" si="56"/>
        <v>157D</v>
      </c>
      <c r="C2370" s="93" t="s">
        <v>2960</v>
      </c>
      <c r="D2370" s="52" t="s">
        <v>113</v>
      </c>
      <c r="I2370" s="52" t="s">
        <v>38</v>
      </c>
      <c r="J2370" s="102" t="s">
        <v>2642</v>
      </c>
    </row>
    <row r="2371" spans="2:10" ht="28.5" outlineLevel="1">
      <c r="B2371" s="79" t="str">
        <f t="shared" si="56"/>
        <v>157E</v>
      </c>
      <c r="C2371" s="93" t="s">
        <v>2961</v>
      </c>
      <c r="D2371" s="52" t="s">
        <v>113</v>
      </c>
      <c r="I2371" s="52" t="s">
        <v>38</v>
      </c>
      <c r="J2371" s="102" t="s">
        <v>2644</v>
      </c>
    </row>
    <row r="2372" spans="2:10" ht="28.5" outlineLevel="1">
      <c r="B2372" s="79" t="str">
        <f t="shared" si="56"/>
        <v>157F</v>
      </c>
      <c r="C2372" s="93" t="s">
        <v>2962</v>
      </c>
      <c r="D2372" s="52" t="s">
        <v>113</v>
      </c>
      <c r="I2372" s="52" t="s">
        <v>38</v>
      </c>
      <c r="J2372" s="102" t="s">
        <v>2646</v>
      </c>
    </row>
    <row r="2373" spans="2:10" outlineLevel="1">
      <c r="B2373" s="79" t="str">
        <f t="shared" si="56"/>
        <v>1580</v>
      </c>
      <c r="C2373" s="145" t="s">
        <v>2963</v>
      </c>
      <c r="D2373" s="52" t="s">
        <v>113</v>
      </c>
      <c r="I2373" s="52" t="s">
        <v>38</v>
      </c>
      <c r="J2373" s="102" t="s">
        <v>2964</v>
      </c>
    </row>
    <row r="2374" spans="2:10" ht="42.75" outlineLevel="1">
      <c r="B2374" s="79" t="str">
        <f t="shared" si="56"/>
        <v>1581</v>
      </c>
      <c r="C2374" s="93" t="s">
        <v>2965</v>
      </c>
      <c r="D2374" s="52" t="s">
        <v>113</v>
      </c>
      <c r="I2374" s="52" t="s">
        <v>38</v>
      </c>
      <c r="J2374" s="102" t="s">
        <v>2642</v>
      </c>
    </row>
    <row r="2375" spans="2:10" ht="28.5" outlineLevel="1">
      <c r="B2375" s="79" t="str">
        <f t="shared" si="56"/>
        <v>1582</v>
      </c>
      <c r="C2375" s="93" t="s">
        <v>2966</v>
      </c>
      <c r="D2375" s="52" t="s">
        <v>113</v>
      </c>
      <c r="I2375" s="52" t="s">
        <v>38</v>
      </c>
      <c r="J2375" s="102" t="s">
        <v>2644</v>
      </c>
    </row>
    <row r="2376" spans="2:10" ht="28.5" outlineLevel="1">
      <c r="B2376" s="79" t="str">
        <f t="shared" si="56"/>
        <v>1583</v>
      </c>
      <c r="C2376" s="93" t="s">
        <v>2967</v>
      </c>
      <c r="D2376" s="52" t="s">
        <v>113</v>
      </c>
      <c r="I2376" s="52" t="s">
        <v>38</v>
      </c>
      <c r="J2376" s="102" t="s">
        <v>2646</v>
      </c>
    </row>
    <row r="2377" spans="2:10" outlineLevel="1">
      <c r="B2377" s="79" t="str">
        <f t="shared" si="56"/>
        <v>1584</v>
      </c>
      <c r="C2377" s="145" t="s">
        <v>2968</v>
      </c>
      <c r="D2377" s="52" t="s">
        <v>113</v>
      </c>
      <c r="I2377" s="52" t="s">
        <v>38</v>
      </c>
      <c r="J2377" s="102" t="s">
        <v>2969</v>
      </c>
    </row>
    <row r="2378" spans="2:10" ht="42.75" outlineLevel="1">
      <c r="B2378" s="79" t="str">
        <f t="shared" si="56"/>
        <v>1585</v>
      </c>
      <c r="C2378" s="93" t="s">
        <v>2970</v>
      </c>
      <c r="D2378" s="52" t="s">
        <v>113</v>
      </c>
      <c r="I2378" s="52" t="s">
        <v>38</v>
      </c>
      <c r="J2378" s="102" t="s">
        <v>2642</v>
      </c>
    </row>
    <row r="2379" spans="2:10" ht="28.5" outlineLevel="1">
      <c r="B2379" s="79" t="str">
        <f t="shared" si="56"/>
        <v>1586</v>
      </c>
      <c r="C2379" s="93" t="s">
        <v>2971</v>
      </c>
      <c r="D2379" s="52" t="s">
        <v>113</v>
      </c>
      <c r="I2379" s="52" t="s">
        <v>38</v>
      </c>
      <c r="J2379" s="102" t="s">
        <v>2644</v>
      </c>
    </row>
    <row r="2380" spans="2:10" ht="28.5" outlineLevel="1">
      <c r="B2380" s="79" t="str">
        <f t="shared" si="56"/>
        <v>1587</v>
      </c>
      <c r="C2380" s="93" t="s">
        <v>2972</v>
      </c>
      <c r="D2380" s="52" t="s">
        <v>113</v>
      </c>
      <c r="I2380" s="52" t="s">
        <v>38</v>
      </c>
      <c r="J2380" s="102" t="s">
        <v>2646</v>
      </c>
    </row>
    <row r="2381" spans="2:10" outlineLevel="1">
      <c r="B2381" s="79" t="str">
        <f t="shared" si="56"/>
        <v>1588</v>
      </c>
      <c r="C2381" s="145" t="s">
        <v>2973</v>
      </c>
      <c r="D2381" s="52" t="s">
        <v>113</v>
      </c>
      <c r="I2381" s="52" t="s">
        <v>38</v>
      </c>
      <c r="J2381" s="102" t="s">
        <v>2974</v>
      </c>
    </row>
    <row r="2382" spans="2:10" ht="42.75" outlineLevel="1">
      <c r="B2382" s="79" t="str">
        <f t="shared" si="56"/>
        <v>1589</v>
      </c>
      <c r="C2382" s="93" t="s">
        <v>2975</v>
      </c>
      <c r="D2382" s="52" t="s">
        <v>113</v>
      </c>
      <c r="I2382" s="52" t="s">
        <v>38</v>
      </c>
      <c r="J2382" s="102" t="s">
        <v>2642</v>
      </c>
    </row>
    <row r="2383" spans="2:10" ht="28.5" outlineLevel="1">
      <c r="B2383" s="79" t="str">
        <f t="shared" si="56"/>
        <v>158A</v>
      </c>
      <c r="C2383" s="93" t="s">
        <v>2976</v>
      </c>
      <c r="D2383" s="52" t="s">
        <v>113</v>
      </c>
      <c r="I2383" s="52" t="s">
        <v>38</v>
      </c>
      <c r="J2383" s="102" t="s">
        <v>2644</v>
      </c>
    </row>
    <row r="2384" spans="2:10" ht="28.5" outlineLevel="1">
      <c r="B2384" s="79" t="str">
        <f t="shared" si="56"/>
        <v>158B</v>
      </c>
      <c r="C2384" s="93" t="s">
        <v>2977</v>
      </c>
      <c r="D2384" s="52" t="s">
        <v>113</v>
      </c>
      <c r="I2384" s="52" t="s">
        <v>38</v>
      </c>
      <c r="J2384" s="102" t="s">
        <v>2646</v>
      </c>
    </row>
    <row r="2385" spans="2:10" outlineLevel="1">
      <c r="B2385" s="79" t="str">
        <f t="shared" si="56"/>
        <v>158C</v>
      </c>
      <c r="C2385" s="145" t="s">
        <v>2978</v>
      </c>
      <c r="D2385" s="52" t="s">
        <v>113</v>
      </c>
      <c r="I2385" s="52" t="s">
        <v>38</v>
      </c>
      <c r="J2385" s="102" t="s">
        <v>2979</v>
      </c>
    </row>
    <row r="2386" spans="2:10" ht="42.75" outlineLevel="1">
      <c r="B2386" s="79" t="str">
        <f t="shared" si="56"/>
        <v>158D</v>
      </c>
      <c r="C2386" s="93" t="s">
        <v>2980</v>
      </c>
      <c r="D2386" s="52" t="s">
        <v>113</v>
      </c>
      <c r="I2386" s="52" t="s">
        <v>38</v>
      </c>
      <c r="J2386" s="102" t="s">
        <v>2642</v>
      </c>
    </row>
    <row r="2387" spans="2:10" ht="28.5" outlineLevel="1">
      <c r="B2387" s="79" t="str">
        <f t="shared" si="56"/>
        <v>158E</v>
      </c>
      <c r="C2387" s="93" t="s">
        <v>2981</v>
      </c>
      <c r="D2387" s="52" t="s">
        <v>113</v>
      </c>
      <c r="I2387" s="52" t="s">
        <v>38</v>
      </c>
      <c r="J2387" s="102" t="s">
        <v>2644</v>
      </c>
    </row>
    <row r="2388" spans="2:10" ht="28.5" outlineLevel="1">
      <c r="B2388" s="79" t="str">
        <f t="shared" si="56"/>
        <v>158F</v>
      </c>
      <c r="C2388" s="93" t="s">
        <v>2982</v>
      </c>
      <c r="D2388" s="52" t="s">
        <v>113</v>
      </c>
      <c r="I2388" s="52" t="s">
        <v>38</v>
      </c>
      <c r="J2388" s="102" t="s">
        <v>2646</v>
      </c>
    </row>
    <row r="2389" spans="2:10" outlineLevel="1">
      <c r="B2389" s="79" t="str">
        <f t="shared" si="56"/>
        <v>1590</v>
      </c>
      <c r="C2389" s="145" t="s">
        <v>2983</v>
      </c>
      <c r="D2389" s="52" t="s">
        <v>113</v>
      </c>
      <c r="I2389" s="52" t="s">
        <v>38</v>
      </c>
      <c r="J2389" s="102" t="s">
        <v>2984</v>
      </c>
    </row>
    <row r="2390" spans="2:10" ht="42.75" outlineLevel="1">
      <c r="B2390" s="79" t="str">
        <f t="shared" si="56"/>
        <v>1591</v>
      </c>
      <c r="C2390" s="93" t="s">
        <v>2985</v>
      </c>
      <c r="D2390" s="52" t="s">
        <v>113</v>
      </c>
      <c r="I2390" s="52" t="s">
        <v>38</v>
      </c>
      <c r="J2390" s="102" t="s">
        <v>2642</v>
      </c>
    </row>
    <row r="2391" spans="2:10" ht="28.5" outlineLevel="1">
      <c r="B2391" s="79" t="str">
        <f t="shared" si="56"/>
        <v>1592</v>
      </c>
      <c r="C2391" s="93" t="s">
        <v>2986</v>
      </c>
      <c r="D2391" s="52" t="s">
        <v>113</v>
      </c>
      <c r="I2391" s="52" t="s">
        <v>38</v>
      </c>
      <c r="J2391" s="102" t="s">
        <v>2644</v>
      </c>
    </row>
    <row r="2392" spans="2:10" ht="28.5" outlineLevel="1">
      <c r="B2392" s="79" t="str">
        <f t="shared" si="56"/>
        <v>1593</v>
      </c>
      <c r="C2392" s="93" t="s">
        <v>2987</v>
      </c>
      <c r="D2392" s="52" t="s">
        <v>113</v>
      </c>
      <c r="I2392" s="52" t="s">
        <v>38</v>
      </c>
      <c r="J2392" s="102" t="s">
        <v>2646</v>
      </c>
    </row>
    <row r="2393" spans="2:10" outlineLevel="1">
      <c r="B2393" s="79" t="str">
        <f t="shared" si="56"/>
        <v>1594</v>
      </c>
      <c r="C2393" s="145" t="s">
        <v>2988</v>
      </c>
      <c r="D2393" s="52" t="s">
        <v>113</v>
      </c>
      <c r="I2393" s="52" t="s">
        <v>38</v>
      </c>
      <c r="J2393" s="102" t="s">
        <v>2989</v>
      </c>
    </row>
    <row r="2394" spans="2:10" ht="42.75" outlineLevel="1">
      <c r="B2394" s="79" t="str">
        <f t="shared" si="56"/>
        <v>1595</v>
      </c>
      <c r="C2394" s="93" t="s">
        <v>2990</v>
      </c>
      <c r="D2394" s="52" t="s">
        <v>113</v>
      </c>
      <c r="I2394" s="52" t="s">
        <v>38</v>
      </c>
      <c r="J2394" s="102" t="s">
        <v>2642</v>
      </c>
    </row>
    <row r="2395" spans="2:10" ht="28.5" outlineLevel="1">
      <c r="B2395" s="79" t="str">
        <f t="shared" si="56"/>
        <v>1596</v>
      </c>
      <c r="C2395" s="93" t="s">
        <v>2991</v>
      </c>
      <c r="D2395" s="52" t="s">
        <v>113</v>
      </c>
      <c r="I2395" s="52" t="s">
        <v>38</v>
      </c>
      <c r="J2395" s="102" t="s">
        <v>2644</v>
      </c>
    </row>
    <row r="2396" spans="2:10" ht="28.5" outlineLevel="1">
      <c r="B2396" s="79" t="str">
        <f t="shared" si="56"/>
        <v>1597</v>
      </c>
      <c r="C2396" s="93" t="s">
        <v>2992</v>
      </c>
      <c r="D2396" s="52" t="s">
        <v>113</v>
      </c>
      <c r="I2396" s="52" t="s">
        <v>38</v>
      </c>
      <c r="J2396" s="102" t="s">
        <v>2646</v>
      </c>
    </row>
    <row r="2397" spans="2:10" outlineLevel="1">
      <c r="B2397" s="79" t="str">
        <f t="shared" si="56"/>
        <v>1598</v>
      </c>
      <c r="C2397" s="145" t="s">
        <v>2993</v>
      </c>
      <c r="D2397" s="52" t="s">
        <v>113</v>
      </c>
      <c r="I2397" s="52" t="s">
        <v>38</v>
      </c>
      <c r="J2397" s="102" t="s">
        <v>2994</v>
      </c>
    </row>
    <row r="2398" spans="2:10" ht="42.75" outlineLevel="1">
      <c r="B2398" s="79" t="str">
        <f t="shared" si="56"/>
        <v>1599</v>
      </c>
      <c r="C2398" s="93" t="s">
        <v>2995</v>
      </c>
      <c r="D2398" s="52" t="s">
        <v>113</v>
      </c>
      <c r="I2398" s="52" t="s">
        <v>38</v>
      </c>
      <c r="J2398" s="102" t="s">
        <v>2642</v>
      </c>
    </row>
    <row r="2399" spans="2:10" ht="28.5" outlineLevel="1">
      <c r="B2399" s="79" t="str">
        <f t="shared" si="56"/>
        <v>159A</v>
      </c>
      <c r="C2399" s="93" t="s">
        <v>2996</v>
      </c>
      <c r="D2399" s="52" t="s">
        <v>113</v>
      </c>
      <c r="I2399" s="52" t="s">
        <v>38</v>
      </c>
      <c r="J2399" s="102" t="s">
        <v>2644</v>
      </c>
    </row>
    <row r="2400" spans="2:10" ht="28.5" outlineLevel="1">
      <c r="B2400" s="79" t="str">
        <f t="shared" si="56"/>
        <v>159B</v>
      </c>
      <c r="C2400" s="93" t="s">
        <v>2997</v>
      </c>
      <c r="D2400" s="52" t="s">
        <v>113</v>
      </c>
      <c r="I2400" s="52" t="s">
        <v>38</v>
      </c>
      <c r="J2400" s="102" t="s">
        <v>2646</v>
      </c>
    </row>
    <row r="2401" spans="2:10" outlineLevel="1">
      <c r="B2401" s="79" t="str">
        <f t="shared" si="56"/>
        <v>159C</v>
      </c>
      <c r="C2401" s="145" t="s">
        <v>2998</v>
      </c>
      <c r="D2401" s="52" t="s">
        <v>113</v>
      </c>
      <c r="I2401" s="52" t="s">
        <v>38</v>
      </c>
      <c r="J2401" s="102" t="s">
        <v>2999</v>
      </c>
    </row>
    <row r="2402" spans="2:10" ht="42.75" outlineLevel="1">
      <c r="B2402" s="79" t="str">
        <f t="shared" si="56"/>
        <v>159D</v>
      </c>
      <c r="C2402" s="93" t="s">
        <v>3000</v>
      </c>
      <c r="D2402" s="52" t="s">
        <v>113</v>
      </c>
      <c r="I2402" s="52" t="s">
        <v>38</v>
      </c>
      <c r="J2402" s="102" t="s">
        <v>2642</v>
      </c>
    </row>
    <row r="2403" spans="2:10" ht="28.5" outlineLevel="1">
      <c r="B2403" s="79" t="str">
        <f t="shared" si="56"/>
        <v>159E</v>
      </c>
      <c r="C2403" s="93" t="s">
        <v>3001</v>
      </c>
      <c r="D2403" s="52" t="s">
        <v>113</v>
      </c>
      <c r="I2403" s="52" t="s">
        <v>38</v>
      </c>
      <c r="J2403" s="102" t="s">
        <v>2644</v>
      </c>
    </row>
    <row r="2404" spans="2:10" ht="28.5" outlineLevel="1">
      <c r="B2404" s="79" t="str">
        <f t="shared" si="56"/>
        <v>159F</v>
      </c>
      <c r="C2404" s="93" t="s">
        <v>3002</v>
      </c>
      <c r="D2404" s="52" t="s">
        <v>113</v>
      </c>
      <c r="I2404" s="52" t="s">
        <v>38</v>
      </c>
      <c r="J2404" s="102" t="s">
        <v>2646</v>
      </c>
    </row>
    <row r="2405" spans="2:10" outlineLevel="1">
      <c r="B2405" s="79" t="str">
        <f t="shared" si="56"/>
        <v>15A0</v>
      </c>
      <c r="C2405" s="145" t="s">
        <v>3003</v>
      </c>
      <c r="D2405" s="52" t="s">
        <v>113</v>
      </c>
      <c r="I2405" s="52" t="s">
        <v>38</v>
      </c>
      <c r="J2405" s="102" t="s">
        <v>3004</v>
      </c>
    </row>
    <row r="2406" spans="2:10" ht="42.75" outlineLevel="1">
      <c r="B2406" s="79" t="str">
        <f t="shared" si="56"/>
        <v>15A1</v>
      </c>
      <c r="C2406" s="93" t="s">
        <v>3005</v>
      </c>
      <c r="D2406" s="52" t="s">
        <v>113</v>
      </c>
      <c r="I2406" s="52" t="s">
        <v>38</v>
      </c>
      <c r="J2406" s="102" t="s">
        <v>2642</v>
      </c>
    </row>
    <row r="2407" spans="2:10" ht="28.5" outlineLevel="1">
      <c r="B2407" s="79" t="str">
        <f t="shared" si="56"/>
        <v>15A2</v>
      </c>
      <c r="C2407" s="93" t="s">
        <v>3006</v>
      </c>
      <c r="D2407" s="52" t="s">
        <v>113</v>
      </c>
      <c r="I2407" s="52" t="s">
        <v>38</v>
      </c>
      <c r="J2407" s="102" t="s">
        <v>2644</v>
      </c>
    </row>
    <row r="2408" spans="2:10" ht="28.5" outlineLevel="1">
      <c r="B2408" s="79" t="str">
        <f t="shared" ref="B2408:B2471" si="57">DEC2HEX(4928+ROW()-ROW($B$1797),4)</f>
        <v>15A3</v>
      </c>
      <c r="C2408" s="93" t="s">
        <v>3007</v>
      </c>
      <c r="D2408" s="52" t="s">
        <v>113</v>
      </c>
      <c r="I2408" s="52" t="s">
        <v>38</v>
      </c>
      <c r="J2408" s="102" t="s">
        <v>2646</v>
      </c>
    </row>
    <row r="2409" spans="2:10" outlineLevel="1">
      <c r="B2409" s="79" t="str">
        <f t="shared" si="57"/>
        <v>15A4</v>
      </c>
      <c r="C2409" s="145" t="s">
        <v>3008</v>
      </c>
      <c r="D2409" s="52" t="s">
        <v>113</v>
      </c>
      <c r="I2409" s="52" t="s">
        <v>38</v>
      </c>
      <c r="J2409" s="102" t="s">
        <v>3009</v>
      </c>
    </row>
    <row r="2410" spans="2:10" ht="42.75" outlineLevel="1">
      <c r="B2410" s="79" t="str">
        <f t="shared" si="57"/>
        <v>15A5</v>
      </c>
      <c r="C2410" s="93" t="s">
        <v>3010</v>
      </c>
      <c r="D2410" s="52" t="s">
        <v>113</v>
      </c>
      <c r="I2410" s="52" t="s">
        <v>38</v>
      </c>
      <c r="J2410" s="102" t="s">
        <v>2642</v>
      </c>
    </row>
    <row r="2411" spans="2:10" ht="28.5" outlineLevel="1">
      <c r="B2411" s="79" t="str">
        <f t="shared" si="57"/>
        <v>15A6</v>
      </c>
      <c r="C2411" s="93" t="s">
        <v>3011</v>
      </c>
      <c r="D2411" s="52" t="s">
        <v>113</v>
      </c>
      <c r="I2411" s="52" t="s">
        <v>38</v>
      </c>
      <c r="J2411" s="102" t="s">
        <v>2644</v>
      </c>
    </row>
    <row r="2412" spans="2:10" ht="28.5" outlineLevel="1">
      <c r="B2412" s="79" t="str">
        <f t="shared" si="57"/>
        <v>15A7</v>
      </c>
      <c r="C2412" s="93" t="s">
        <v>3012</v>
      </c>
      <c r="D2412" s="52" t="s">
        <v>113</v>
      </c>
      <c r="I2412" s="52" t="s">
        <v>38</v>
      </c>
      <c r="J2412" s="102" t="s">
        <v>2646</v>
      </c>
    </row>
    <row r="2413" spans="2:10" outlineLevel="1">
      <c r="B2413" s="79" t="str">
        <f t="shared" si="57"/>
        <v>15A8</v>
      </c>
      <c r="C2413" s="145" t="s">
        <v>3013</v>
      </c>
      <c r="D2413" s="52" t="s">
        <v>113</v>
      </c>
      <c r="I2413" s="52" t="s">
        <v>38</v>
      </c>
      <c r="J2413" s="102" t="s">
        <v>3014</v>
      </c>
    </row>
    <row r="2414" spans="2:10" ht="42.75" outlineLevel="1">
      <c r="B2414" s="79" t="str">
        <f t="shared" si="57"/>
        <v>15A9</v>
      </c>
      <c r="C2414" s="93" t="s">
        <v>3015</v>
      </c>
      <c r="D2414" s="52" t="s">
        <v>113</v>
      </c>
      <c r="I2414" s="52" t="s">
        <v>38</v>
      </c>
      <c r="J2414" s="102" t="s">
        <v>2642</v>
      </c>
    </row>
    <row r="2415" spans="2:10" ht="28.5" outlineLevel="1">
      <c r="B2415" s="79" t="str">
        <f t="shared" si="57"/>
        <v>15AA</v>
      </c>
      <c r="C2415" s="93" t="s">
        <v>3016</v>
      </c>
      <c r="D2415" s="52" t="s">
        <v>113</v>
      </c>
      <c r="I2415" s="52" t="s">
        <v>38</v>
      </c>
      <c r="J2415" s="102" t="s">
        <v>2644</v>
      </c>
    </row>
    <row r="2416" spans="2:10" ht="28.5" outlineLevel="1">
      <c r="B2416" s="79" t="str">
        <f t="shared" si="57"/>
        <v>15AB</v>
      </c>
      <c r="C2416" s="93" t="s">
        <v>3017</v>
      </c>
      <c r="D2416" s="52" t="s">
        <v>113</v>
      </c>
      <c r="I2416" s="52" t="s">
        <v>38</v>
      </c>
      <c r="J2416" s="102" t="s">
        <v>2646</v>
      </c>
    </row>
    <row r="2417" spans="2:10" outlineLevel="1">
      <c r="B2417" s="79" t="str">
        <f t="shared" si="57"/>
        <v>15AC</v>
      </c>
      <c r="C2417" s="145" t="s">
        <v>3018</v>
      </c>
      <c r="D2417" s="52" t="s">
        <v>113</v>
      </c>
      <c r="I2417" s="52" t="s">
        <v>38</v>
      </c>
      <c r="J2417" s="102" t="s">
        <v>3019</v>
      </c>
    </row>
    <row r="2418" spans="2:10" ht="42.75" outlineLevel="1">
      <c r="B2418" s="79" t="str">
        <f t="shared" si="57"/>
        <v>15AD</v>
      </c>
      <c r="C2418" s="93" t="s">
        <v>3020</v>
      </c>
      <c r="D2418" s="52" t="s">
        <v>113</v>
      </c>
      <c r="I2418" s="52" t="s">
        <v>38</v>
      </c>
      <c r="J2418" s="102" t="s">
        <v>2642</v>
      </c>
    </row>
    <row r="2419" spans="2:10" ht="28.5" outlineLevel="1">
      <c r="B2419" s="79" t="str">
        <f t="shared" si="57"/>
        <v>15AE</v>
      </c>
      <c r="C2419" s="93" t="s">
        <v>3021</v>
      </c>
      <c r="D2419" s="52" t="s">
        <v>113</v>
      </c>
      <c r="I2419" s="52" t="s">
        <v>38</v>
      </c>
      <c r="J2419" s="102" t="s">
        <v>2644</v>
      </c>
    </row>
    <row r="2420" spans="2:10" ht="28.5" outlineLevel="1">
      <c r="B2420" s="79" t="str">
        <f t="shared" si="57"/>
        <v>15AF</v>
      </c>
      <c r="C2420" s="93" t="s">
        <v>3022</v>
      </c>
      <c r="D2420" s="52" t="s">
        <v>113</v>
      </c>
      <c r="I2420" s="52" t="s">
        <v>38</v>
      </c>
      <c r="J2420" s="102" t="s">
        <v>2646</v>
      </c>
    </row>
    <row r="2421" spans="2:10" outlineLevel="1">
      <c r="B2421" s="79" t="str">
        <f t="shared" si="57"/>
        <v>15B0</v>
      </c>
      <c r="C2421" s="145" t="s">
        <v>3023</v>
      </c>
      <c r="D2421" s="52" t="s">
        <v>113</v>
      </c>
      <c r="I2421" s="52" t="s">
        <v>38</v>
      </c>
      <c r="J2421" s="102" t="s">
        <v>3024</v>
      </c>
    </row>
    <row r="2422" spans="2:10" ht="42.75" outlineLevel="1">
      <c r="B2422" s="79" t="str">
        <f t="shared" si="57"/>
        <v>15B1</v>
      </c>
      <c r="C2422" s="93" t="s">
        <v>3025</v>
      </c>
      <c r="D2422" s="52" t="s">
        <v>113</v>
      </c>
      <c r="I2422" s="52" t="s">
        <v>38</v>
      </c>
      <c r="J2422" s="102" t="s">
        <v>2642</v>
      </c>
    </row>
    <row r="2423" spans="2:10" ht="28.5" outlineLevel="1">
      <c r="B2423" s="79" t="str">
        <f t="shared" si="57"/>
        <v>15B2</v>
      </c>
      <c r="C2423" s="93" t="s">
        <v>3026</v>
      </c>
      <c r="D2423" s="52" t="s">
        <v>113</v>
      </c>
      <c r="I2423" s="52" t="s">
        <v>38</v>
      </c>
      <c r="J2423" s="102" t="s">
        <v>2644</v>
      </c>
    </row>
    <row r="2424" spans="2:10" ht="28.5" outlineLevel="1">
      <c r="B2424" s="79" t="str">
        <f t="shared" si="57"/>
        <v>15B3</v>
      </c>
      <c r="C2424" s="93" t="s">
        <v>3027</v>
      </c>
      <c r="D2424" s="52" t="s">
        <v>113</v>
      </c>
      <c r="I2424" s="52" t="s">
        <v>38</v>
      </c>
      <c r="J2424" s="102" t="s">
        <v>2646</v>
      </c>
    </row>
    <row r="2425" spans="2:10" outlineLevel="1">
      <c r="B2425" s="79" t="str">
        <f t="shared" si="57"/>
        <v>15B4</v>
      </c>
      <c r="C2425" s="145" t="s">
        <v>3028</v>
      </c>
      <c r="D2425" s="52" t="s">
        <v>113</v>
      </c>
      <c r="I2425" s="52" t="s">
        <v>38</v>
      </c>
      <c r="J2425" s="102" t="s">
        <v>3029</v>
      </c>
    </row>
    <row r="2426" spans="2:10" ht="42.75" outlineLevel="1">
      <c r="B2426" s="79" t="str">
        <f t="shared" si="57"/>
        <v>15B5</v>
      </c>
      <c r="C2426" s="93" t="s">
        <v>3030</v>
      </c>
      <c r="D2426" s="52" t="s">
        <v>113</v>
      </c>
      <c r="I2426" s="52" t="s">
        <v>38</v>
      </c>
      <c r="J2426" s="102" t="s">
        <v>2642</v>
      </c>
    </row>
    <row r="2427" spans="2:10" ht="28.5" outlineLevel="1">
      <c r="B2427" s="79" t="str">
        <f t="shared" si="57"/>
        <v>15B6</v>
      </c>
      <c r="C2427" s="93" t="s">
        <v>3031</v>
      </c>
      <c r="D2427" s="52" t="s">
        <v>113</v>
      </c>
      <c r="I2427" s="52" t="s">
        <v>38</v>
      </c>
      <c r="J2427" s="102" t="s">
        <v>2644</v>
      </c>
    </row>
    <row r="2428" spans="2:10" ht="28.5" outlineLevel="1">
      <c r="B2428" s="79" t="str">
        <f t="shared" si="57"/>
        <v>15B7</v>
      </c>
      <c r="C2428" s="93" t="s">
        <v>3032</v>
      </c>
      <c r="D2428" s="52" t="s">
        <v>113</v>
      </c>
      <c r="I2428" s="52" t="s">
        <v>38</v>
      </c>
      <c r="J2428" s="102" t="s">
        <v>2646</v>
      </c>
    </row>
    <row r="2429" spans="2:10" outlineLevel="1">
      <c r="B2429" s="79" t="str">
        <f t="shared" si="57"/>
        <v>15B8</v>
      </c>
      <c r="C2429" s="145" t="s">
        <v>3033</v>
      </c>
      <c r="D2429" s="52" t="s">
        <v>113</v>
      </c>
      <c r="I2429" s="52" t="s">
        <v>38</v>
      </c>
      <c r="J2429" s="102" t="s">
        <v>3034</v>
      </c>
    </row>
    <row r="2430" spans="2:10" ht="42.75" outlineLevel="1">
      <c r="B2430" s="79" t="str">
        <f t="shared" si="57"/>
        <v>15B9</v>
      </c>
      <c r="C2430" s="93" t="s">
        <v>3035</v>
      </c>
      <c r="D2430" s="52" t="s">
        <v>113</v>
      </c>
      <c r="I2430" s="52" t="s">
        <v>38</v>
      </c>
      <c r="J2430" s="102" t="s">
        <v>2642</v>
      </c>
    </row>
    <row r="2431" spans="2:10" ht="28.5" outlineLevel="1">
      <c r="B2431" s="79" t="str">
        <f t="shared" si="57"/>
        <v>15BA</v>
      </c>
      <c r="C2431" s="93" t="s">
        <v>3036</v>
      </c>
      <c r="D2431" s="52" t="s">
        <v>113</v>
      </c>
      <c r="I2431" s="52" t="s">
        <v>38</v>
      </c>
      <c r="J2431" s="102" t="s">
        <v>2644</v>
      </c>
    </row>
    <row r="2432" spans="2:10" ht="28.5" outlineLevel="1">
      <c r="B2432" s="79" t="str">
        <f t="shared" si="57"/>
        <v>15BB</v>
      </c>
      <c r="C2432" s="93" t="s">
        <v>3037</v>
      </c>
      <c r="D2432" s="52" t="s">
        <v>113</v>
      </c>
      <c r="I2432" s="52" t="s">
        <v>38</v>
      </c>
      <c r="J2432" s="102" t="s">
        <v>2646</v>
      </c>
    </row>
    <row r="2433" spans="2:10" outlineLevel="1">
      <c r="B2433" s="79" t="str">
        <f t="shared" si="57"/>
        <v>15BC</v>
      </c>
      <c r="C2433" s="145" t="s">
        <v>3038</v>
      </c>
      <c r="D2433" s="52" t="s">
        <v>113</v>
      </c>
      <c r="I2433" s="52" t="s">
        <v>38</v>
      </c>
      <c r="J2433" s="102" t="s">
        <v>3039</v>
      </c>
    </row>
    <row r="2434" spans="2:10" ht="42.75" outlineLevel="1">
      <c r="B2434" s="79" t="str">
        <f t="shared" si="57"/>
        <v>15BD</v>
      </c>
      <c r="C2434" s="93" t="s">
        <v>3040</v>
      </c>
      <c r="D2434" s="52" t="s">
        <v>113</v>
      </c>
      <c r="I2434" s="52" t="s">
        <v>38</v>
      </c>
      <c r="J2434" s="102" t="s">
        <v>2642</v>
      </c>
    </row>
    <row r="2435" spans="2:10" ht="28.5" outlineLevel="1">
      <c r="B2435" s="79" t="str">
        <f t="shared" si="57"/>
        <v>15BE</v>
      </c>
      <c r="C2435" s="93" t="s">
        <v>3041</v>
      </c>
      <c r="D2435" s="52" t="s">
        <v>113</v>
      </c>
      <c r="I2435" s="52" t="s">
        <v>38</v>
      </c>
      <c r="J2435" s="102" t="s">
        <v>2644</v>
      </c>
    </row>
    <row r="2436" spans="2:10" ht="28.5" outlineLevel="1">
      <c r="B2436" s="79" t="str">
        <f t="shared" si="57"/>
        <v>15BF</v>
      </c>
      <c r="C2436" s="93" t="s">
        <v>3042</v>
      </c>
      <c r="D2436" s="52" t="s">
        <v>113</v>
      </c>
      <c r="I2436" s="52" t="s">
        <v>38</v>
      </c>
      <c r="J2436" s="102" t="s">
        <v>2646</v>
      </c>
    </row>
    <row r="2437" spans="2:10" outlineLevel="1">
      <c r="B2437" s="79" t="str">
        <f t="shared" si="57"/>
        <v>15C0</v>
      </c>
      <c r="C2437" s="145" t="s">
        <v>3043</v>
      </c>
      <c r="D2437" s="52" t="s">
        <v>113</v>
      </c>
      <c r="I2437" s="52" t="s">
        <v>38</v>
      </c>
      <c r="J2437" s="102" t="s">
        <v>3044</v>
      </c>
    </row>
    <row r="2438" spans="2:10" ht="42.75" outlineLevel="1">
      <c r="B2438" s="79" t="str">
        <f t="shared" si="57"/>
        <v>15C1</v>
      </c>
      <c r="C2438" s="93" t="s">
        <v>3045</v>
      </c>
      <c r="D2438" s="52" t="s">
        <v>113</v>
      </c>
      <c r="I2438" s="52" t="s">
        <v>38</v>
      </c>
      <c r="J2438" s="102" t="s">
        <v>2642</v>
      </c>
    </row>
    <row r="2439" spans="2:10" ht="28.5" outlineLevel="1">
      <c r="B2439" s="79" t="str">
        <f t="shared" si="57"/>
        <v>15C2</v>
      </c>
      <c r="C2439" s="93" t="s">
        <v>3046</v>
      </c>
      <c r="D2439" s="52" t="s">
        <v>113</v>
      </c>
      <c r="I2439" s="52" t="s">
        <v>38</v>
      </c>
      <c r="J2439" s="102" t="s">
        <v>2644</v>
      </c>
    </row>
    <row r="2440" spans="2:10" ht="28.5" outlineLevel="1">
      <c r="B2440" s="79" t="str">
        <f t="shared" si="57"/>
        <v>15C3</v>
      </c>
      <c r="C2440" s="93" t="s">
        <v>3047</v>
      </c>
      <c r="D2440" s="52" t="s">
        <v>113</v>
      </c>
      <c r="I2440" s="52" t="s">
        <v>38</v>
      </c>
      <c r="J2440" s="102" t="s">
        <v>2646</v>
      </c>
    </row>
    <row r="2441" spans="2:10" outlineLevel="1">
      <c r="B2441" s="79" t="str">
        <f t="shared" si="57"/>
        <v>15C4</v>
      </c>
      <c r="C2441" s="145" t="s">
        <v>3048</v>
      </c>
      <c r="D2441" s="52" t="s">
        <v>113</v>
      </c>
      <c r="I2441" s="52" t="s">
        <v>38</v>
      </c>
      <c r="J2441" s="102" t="s">
        <v>3049</v>
      </c>
    </row>
    <row r="2442" spans="2:10" ht="42.75" outlineLevel="1">
      <c r="B2442" s="79" t="str">
        <f t="shared" si="57"/>
        <v>15C5</v>
      </c>
      <c r="C2442" s="93" t="s">
        <v>3050</v>
      </c>
      <c r="D2442" s="52" t="s">
        <v>113</v>
      </c>
      <c r="I2442" s="52" t="s">
        <v>38</v>
      </c>
      <c r="J2442" s="102" t="s">
        <v>2642</v>
      </c>
    </row>
    <row r="2443" spans="2:10" ht="28.5" outlineLevel="1">
      <c r="B2443" s="79" t="str">
        <f t="shared" si="57"/>
        <v>15C6</v>
      </c>
      <c r="C2443" s="93" t="s">
        <v>3051</v>
      </c>
      <c r="D2443" s="52" t="s">
        <v>113</v>
      </c>
      <c r="I2443" s="52" t="s">
        <v>38</v>
      </c>
      <c r="J2443" s="102" t="s">
        <v>2644</v>
      </c>
    </row>
    <row r="2444" spans="2:10" ht="28.5" outlineLevel="1">
      <c r="B2444" s="79" t="str">
        <f t="shared" si="57"/>
        <v>15C7</v>
      </c>
      <c r="C2444" s="93" t="s">
        <v>3052</v>
      </c>
      <c r="D2444" s="52" t="s">
        <v>113</v>
      </c>
      <c r="I2444" s="52" t="s">
        <v>38</v>
      </c>
      <c r="J2444" s="102" t="s">
        <v>2646</v>
      </c>
    </row>
    <row r="2445" spans="2:10" outlineLevel="1">
      <c r="B2445" s="79" t="str">
        <f t="shared" si="57"/>
        <v>15C8</v>
      </c>
      <c r="C2445" s="145" t="s">
        <v>3053</v>
      </c>
      <c r="D2445" s="52" t="s">
        <v>113</v>
      </c>
      <c r="I2445" s="52" t="s">
        <v>38</v>
      </c>
      <c r="J2445" s="102" t="s">
        <v>3054</v>
      </c>
    </row>
    <row r="2446" spans="2:10" ht="42.75" outlineLevel="1">
      <c r="B2446" s="79" t="str">
        <f t="shared" si="57"/>
        <v>15C9</v>
      </c>
      <c r="C2446" s="93" t="s">
        <v>3055</v>
      </c>
      <c r="D2446" s="52" t="s">
        <v>113</v>
      </c>
      <c r="I2446" s="52" t="s">
        <v>38</v>
      </c>
      <c r="J2446" s="102" t="s">
        <v>2642</v>
      </c>
    </row>
    <row r="2447" spans="2:10" ht="28.5" outlineLevel="1">
      <c r="B2447" s="79" t="str">
        <f t="shared" si="57"/>
        <v>15CA</v>
      </c>
      <c r="C2447" s="93" t="s">
        <v>3056</v>
      </c>
      <c r="D2447" s="52" t="s">
        <v>113</v>
      </c>
      <c r="I2447" s="52" t="s">
        <v>38</v>
      </c>
      <c r="J2447" s="102" t="s">
        <v>2644</v>
      </c>
    </row>
    <row r="2448" spans="2:10" ht="28.5" outlineLevel="1">
      <c r="B2448" s="79" t="str">
        <f t="shared" si="57"/>
        <v>15CB</v>
      </c>
      <c r="C2448" s="93" t="s">
        <v>3057</v>
      </c>
      <c r="D2448" s="52" t="s">
        <v>113</v>
      </c>
      <c r="I2448" s="52" t="s">
        <v>38</v>
      </c>
      <c r="J2448" s="102" t="s">
        <v>2646</v>
      </c>
    </row>
    <row r="2449" spans="2:10" outlineLevel="1">
      <c r="B2449" s="79" t="str">
        <f t="shared" si="57"/>
        <v>15CC</v>
      </c>
      <c r="C2449" s="145" t="s">
        <v>3058</v>
      </c>
      <c r="D2449" s="52" t="s">
        <v>113</v>
      </c>
      <c r="I2449" s="52" t="s">
        <v>38</v>
      </c>
      <c r="J2449" s="102" t="s">
        <v>3059</v>
      </c>
    </row>
    <row r="2450" spans="2:10" ht="42.75" outlineLevel="1">
      <c r="B2450" s="79" t="str">
        <f t="shared" si="57"/>
        <v>15CD</v>
      </c>
      <c r="C2450" s="93" t="s">
        <v>3060</v>
      </c>
      <c r="D2450" s="52" t="s">
        <v>113</v>
      </c>
      <c r="I2450" s="52" t="s">
        <v>38</v>
      </c>
      <c r="J2450" s="102" t="s">
        <v>2642</v>
      </c>
    </row>
    <row r="2451" spans="2:10" ht="28.5" outlineLevel="1">
      <c r="B2451" s="79" t="str">
        <f t="shared" si="57"/>
        <v>15CE</v>
      </c>
      <c r="C2451" s="93" t="s">
        <v>3061</v>
      </c>
      <c r="D2451" s="52" t="s">
        <v>113</v>
      </c>
      <c r="I2451" s="52" t="s">
        <v>38</v>
      </c>
      <c r="J2451" s="102" t="s">
        <v>2644</v>
      </c>
    </row>
    <row r="2452" spans="2:10" ht="28.5" outlineLevel="1">
      <c r="B2452" s="79" t="str">
        <f t="shared" si="57"/>
        <v>15CF</v>
      </c>
      <c r="C2452" s="93" t="s">
        <v>3062</v>
      </c>
      <c r="D2452" s="52" t="s">
        <v>113</v>
      </c>
      <c r="I2452" s="52" t="s">
        <v>38</v>
      </c>
      <c r="J2452" s="102" t="s">
        <v>2646</v>
      </c>
    </row>
    <row r="2453" spans="2:10" outlineLevel="1">
      <c r="B2453" s="79" t="str">
        <f t="shared" si="57"/>
        <v>15D0</v>
      </c>
      <c r="C2453" s="145" t="s">
        <v>3063</v>
      </c>
      <c r="D2453" s="52" t="s">
        <v>113</v>
      </c>
      <c r="I2453" s="52" t="s">
        <v>38</v>
      </c>
      <c r="J2453" s="102" t="s">
        <v>3064</v>
      </c>
    </row>
    <row r="2454" spans="2:10" ht="42.75" outlineLevel="1">
      <c r="B2454" s="79" t="str">
        <f t="shared" si="57"/>
        <v>15D1</v>
      </c>
      <c r="C2454" s="93" t="s">
        <v>3065</v>
      </c>
      <c r="D2454" s="52" t="s">
        <v>113</v>
      </c>
      <c r="I2454" s="52" t="s">
        <v>38</v>
      </c>
      <c r="J2454" s="102" t="s">
        <v>2642</v>
      </c>
    </row>
    <row r="2455" spans="2:10" ht="28.5" outlineLevel="1">
      <c r="B2455" s="79" t="str">
        <f t="shared" si="57"/>
        <v>15D2</v>
      </c>
      <c r="C2455" s="93" t="s">
        <v>3066</v>
      </c>
      <c r="D2455" s="52" t="s">
        <v>113</v>
      </c>
      <c r="I2455" s="52" t="s">
        <v>38</v>
      </c>
      <c r="J2455" s="102" t="s">
        <v>2644</v>
      </c>
    </row>
    <row r="2456" spans="2:10" ht="28.5" outlineLevel="1">
      <c r="B2456" s="79" t="str">
        <f t="shared" si="57"/>
        <v>15D3</v>
      </c>
      <c r="C2456" s="93" t="s">
        <v>3067</v>
      </c>
      <c r="D2456" s="52" t="s">
        <v>113</v>
      </c>
      <c r="I2456" s="52" t="s">
        <v>38</v>
      </c>
      <c r="J2456" s="102" t="s">
        <v>2646</v>
      </c>
    </row>
    <row r="2457" spans="2:10" outlineLevel="1">
      <c r="B2457" s="79" t="str">
        <f t="shared" si="57"/>
        <v>15D4</v>
      </c>
      <c r="C2457" s="145" t="s">
        <v>3068</v>
      </c>
      <c r="D2457" s="52" t="s">
        <v>113</v>
      </c>
      <c r="I2457" s="52" t="s">
        <v>38</v>
      </c>
      <c r="J2457" s="102" t="s">
        <v>3069</v>
      </c>
    </row>
    <row r="2458" spans="2:10" ht="42.75" outlineLevel="1">
      <c r="B2458" s="79" t="str">
        <f t="shared" si="57"/>
        <v>15D5</v>
      </c>
      <c r="C2458" s="93" t="s">
        <v>3070</v>
      </c>
      <c r="D2458" s="52" t="s">
        <v>113</v>
      </c>
      <c r="I2458" s="52" t="s">
        <v>38</v>
      </c>
      <c r="J2458" s="102" t="s">
        <v>2642</v>
      </c>
    </row>
    <row r="2459" spans="2:10" ht="28.5" outlineLevel="1">
      <c r="B2459" s="79" t="str">
        <f t="shared" si="57"/>
        <v>15D6</v>
      </c>
      <c r="C2459" s="93" t="s">
        <v>3071</v>
      </c>
      <c r="D2459" s="52" t="s">
        <v>113</v>
      </c>
      <c r="I2459" s="52" t="s">
        <v>38</v>
      </c>
      <c r="J2459" s="102" t="s">
        <v>2644</v>
      </c>
    </row>
    <row r="2460" spans="2:10" ht="28.5" outlineLevel="1">
      <c r="B2460" s="79" t="str">
        <f t="shared" si="57"/>
        <v>15D7</v>
      </c>
      <c r="C2460" s="93" t="s">
        <v>3072</v>
      </c>
      <c r="D2460" s="52" t="s">
        <v>113</v>
      </c>
      <c r="I2460" s="52" t="s">
        <v>38</v>
      </c>
      <c r="J2460" s="102" t="s">
        <v>2646</v>
      </c>
    </row>
    <row r="2461" spans="2:10" outlineLevel="1">
      <c r="B2461" s="79" t="str">
        <f t="shared" si="57"/>
        <v>15D8</v>
      </c>
      <c r="C2461" s="145" t="s">
        <v>3073</v>
      </c>
      <c r="D2461" s="52" t="s">
        <v>113</v>
      </c>
      <c r="I2461" s="52" t="s">
        <v>38</v>
      </c>
      <c r="J2461" s="102" t="s">
        <v>3074</v>
      </c>
    </row>
    <row r="2462" spans="2:10" ht="42.75" outlineLevel="1">
      <c r="B2462" s="79" t="str">
        <f t="shared" si="57"/>
        <v>15D9</v>
      </c>
      <c r="C2462" s="93" t="s">
        <v>3075</v>
      </c>
      <c r="D2462" s="52" t="s">
        <v>113</v>
      </c>
      <c r="I2462" s="52" t="s">
        <v>38</v>
      </c>
      <c r="J2462" s="102" t="s">
        <v>2642</v>
      </c>
    </row>
    <row r="2463" spans="2:10" ht="28.5" outlineLevel="1">
      <c r="B2463" s="79" t="str">
        <f t="shared" si="57"/>
        <v>15DA</v>
      </c>
      <c r="C2463" s="93" t="s">
        <v>3076</v>
      </c>
      <c r="D2463" s="52" t="s">
        <v>113</v>
      </c>
      <c r="I2463" s="52" t="s">
        <v>38</v>
      </c>
      <c r="J2463" s="102" t="s">
        <v>2644</v>
      </c>
    </row>
    <row r="2464" spans="2:10" ht="28.5" outlineLevel="1">
      <c r="B2464" s="79" t="str">
        <f t="shared" si="57"/>
        <v>15DB</v>
      </c>
      <c r="C2464" s="93" t="s">
        <v>3077</v>
      </c>
      <c r="D2464" s="52" t="s">
        <v>113</v>
      </c>
      <c r="I2464" s="52" t="s">
        <v>38</v>
      </c>
      <c r="J2464" s="102" t="s">
        <v>2646</v>
      </c>
    </row>
    <row r="2465" spans="2:10" outlineLevel="1">
      <c r="B2465" s="79" t="str">
        <f t="shared" si="57"/>
        <v>15DC</v>
      </c>
      <c r="C2465" s="145" t="s">
        <v>3078</v>
      </c>
      <c r="D2465" s="52" t="s">
        <v>113</v>
      </c>
      <c r="I2465" s="52" t="s">
        <v>38</v>
      </c>
      <c r="J2465" s="102" t="s">
        <v>3079</v>
      </c>
    </row>
    <row r="2466" spans="2:10" ht="42.75" outlineLevel="1">
      <c r="B2466" s="79" t="str">
        <f t="shared" si="57"/>
        <v>15DD</v>
      </c>
      <c r="C2466" s="93" t="s">
        <v>3080</v>
      </c>
      <c r="D2466" s="52" t="s">
        <v>113</v>
      </c>
      <c r="I2466" s="52" t="s">
        <v>38</v>
      </c>
      <c r="J2466" s="102" t="s">
        <v>2642</v>
      </c>
    </row>
    <row r="2467" spans="2:10" ht="28.5" outlineLevel="1">
      <c r="B2467" s="79" t="str">
        <f t="shared" si="57"/>
        <v>15DE</v>
      </c>
      <c r="C2467" s="93" t="s">
        <v>3081</v>
      </c>
      <c r="D2467" s="52" t="s">
        <v>113</v>
      </c>
      <c r="I2467" s="52" t="s">
        <v>38</v>
      </c>
      <c r="J2467" s="102" t="s">
        <v>2644</v>
      </c>
    </row>
    <row r="2468" spans="2:10" ht="28.5" outlineLevel="1">
      <c r="B2468" s="79" t="str">
        <f t="shared" si="57"/>
        <v>15DF</v>
      </c>
      <c r="C2468" s="93" t="s">
        <v>3082</v>
      </c>
      <c r="D2468" s="52" t="s">
        <v>113</v>
      </c>
      <c r="I2468" s="52" t="s">
        <v>38</v>
      </c>
      <c r="J2468" s="102" t="s">
        <v>2646</v>
      </c>
    </row>
    <row r="2469" spans="2:10" outlineLevel="1">
      <c r="B2469" s="79" t="str">
        <f t="shared" si="57"/>
        <v>15E0</v>
      </c>
      <c r="C2469" s="145" t="s">
        <v>3083</v>
      </c>
      <c r="D2469" s="52" t="s">
        <v>113</v>
      </c>
      <c r="I2469" s="52" t="s">
        <v>38</v>
      </c>
      <c r="J2469" s="102" t="s">
        <v>3084</v>
      </c>
    </row>
    <row r="2470" spans="2:10" ht="42.75" outlineLevel="1">
      <c r="B2470" s="79" t="str">
        <f t="shared" si="57"/>
        <v>15E1</v>
      </c>
      <c r="C2470" s="93" t="s">
        <v>3085</v>
      </c>
      <c r="D2470" s="52" t="s">
        <v>113</v>
      </c>
      <c r="I2470" s="52" t="s">
        <v>38</v>
      </c>
      <c r="J2470" s="102" t="s">
        <v>2642</v>
      </c>
    </row>
    <row r="2471" spans="2:10" ht="28.5" outlineLevel="1">
      <c r="B2471" s="79" t="str">
        <f t="shared" si="57"/>
        <v>15E2</v>
      </c>
      <c r="C2471" s="93" t="s">
        <v>3086</v>
      </c>
      <c r="D2471" s="52" t="s">
        <v>113</v>
      </c>
      <c r="I2471" s="52" t="s">
        <v>38</v>
      </c>
      <c r="J2471" s="102" t="s">
        <v>2644</v>
      </c>
    </row>
    <row r="2472" spans="2:10" ht="28.5" outlineLevel="1">
      <c r="B2472" s="79" t="str">
        <f t="shared" ref="B2472:B2516" si="58">DEC2HEX(4928+ROW()-ROW($B$1797),4)</f>
        <v>15E3</v>
      </c>
      <c r="C2472" s="93" t="s">
        <v>3087</v>
      </c>
      <c r="D2472" s="52" t="s">
        <v>113</v>
      </c>
      <c r="I2472" s="52" t="s">
        <v>38</v>
      </c>
      <c r="J2472" s="102" t="s">
        <v>2646</v>
      </c>
    </row>
    <row r="2473" spans="2:10" outlineLevel="1">
      <c r="B2473" s="79" t="str">
        <f t="shared" si="58"/>
        <v>15E4</v>
      </c>
      <c r="C2473" s="145" t="s">
        <v>3088</v>
      </c>
      <c r="D2473" s="52" t="s">
        <v>113</v>
      </c>
      <c r="I2473" s="52" t="s">
        <v>38</v>
      </c>
      <c r="J2473" s="102" t="s">
        <v>3089</v>
      </c>
    </row>
    <row r="2474" spans="2:10" ht="42.75" outlineLevel="1">
      <c r="B2474" s="79" t="str">
        <f t="shared" si="58"/>
        <v>15E5</v>
      </c>
      <c r="C2474" s="93" t="s">
        <v>3090</v>
      </c>
      <c r="D2474" s="52" t="s">
        <v>113</v>
      </c>
      <c r="I2474" s="52" t="s">
        <v>38</v>
      </c>
      <c r="J2474" s="102" t="s">
        <v>2642</v>
      </c>
    </row>
    <row r="2475" spans="2:10" ht="28.5" outlineLevel="1">
      <c r="B2475" s="79" t="str">
        <f t="shared" si="58"/>
        <v>15E6</v>
      </c>
      <c r="C2475" s="93" t="s">
        <v>3091</v>
      </c>
      <c r="D2475" s="52" t="s">
        <v>113</v>
      </c>
      <c r="I2475" s="52" t="s">
        <v>38</v>
      </c>
      <c r="J2475" s="102" t="s">
        <v>2644</v>
      </c>
    </row>
    <row r="2476" spans="2:10" ht="28.5" outlineLevel="1">
      <c r="B2476" s="79" t="str">
        <f t="shared" si="58"/>
        <v>15E7</v>
      </c>
      <c r="C2476" s="93" t="s">
        <v>3092</v>
      </c>
      <c r="D2476" s="52" t="s">
        <v>113</v>
      </c>
      <c r="I2476" s="52" t="s">
        <v>38</v>
      </c>
      <c r="J2476" s="102" t="s">
        <v>2646</v>
      </c>
    </row>
    <row r="2477" spans="2:10" outlineLevel="1">
      <c r="B2477" s="79" t="str">
        <f t="shared" si="58"/>
        <v>15E8</v>
      </c>
      <c r="C2477" s="145" t="s">
        <v>3093</v>
      </c>
      <c r="D2477" s="52" t="s">
        <v>113</v>
      </c>
      <c r="I2477" s="52" t="s">
        <v>38</v>
      </c>
      <c r="J2477" s="102" t="s">
        <v>3094</v>
      </c>
    </row>
    <row r="2478" spans="2:10" ht="42.75" outlineLevel="1">
      <c r="B2478" s="79" t="str">
        <f t="shared" si="58"/>
        <v>15E9</v>
      </c>
      <c r="C2478" s="93" t="s">
        <v>3095</v>
      </c>
      <c r="D2478" s="52" t="s">
        <v>113</v>
      </c>
      <c r="I2478" s="52" t="s">
        <v>38</v>
      </c>
      <c r="J2478" s="102" t="s">
        <v>2642</v>
      </c>
    </row>
    <row r="2479" spans="2:10" ht="28.5" outlineLevel="1">
      <c r="B2479" s="79" t="str">
        <f t="shared" si="58"/>
        <v>15EA</v>
      </c>
      <c r="C2479" s="93" t="s">
        <v>3096</v>
      </c>
      <c r="D2479" s="52" t="s">
        <v>113</v>
      </c>
      <c r="I2479" s="52" t="s">
        <v>38</v>
      </c>
      <c r="J2479" s="102" t="s">
        <v>2644</v>
      </c>
    </row>
    <row r="2480" spans="2:10" ht="28.5" outlineLevel="1">
      <c r="B2480" s="79" t="str">
        <f t="shared" si="58"/>
        <v>15EB</v>
      </c>
      <c r="C2480" s="93" t="s">
        <v>3097</v>
      </c>
      <c r="D2480" s="52" t="s">
        <v>113</v>
      </c>
      <c r="I2480" s="52" t="s">
        <v>38</v>
      </c>
      <c r="J2480" s="102" t="s">
        <v>2646</v>
      </c>
    </row>
    <row r="2481" spans="2:10" outlineLevel="1">
      <c r="B2481" s="79" t="str">
        <f t="shared" si="58"/>
        <v>15EC</v>
      </c>
      <c r="C2481" s="145" t="s">
        <v>3098</v>
      </c>
      <c r="D2481" s="52" t="s">
        <v>113</v>
      </c>
      <c r="I2481" s="52" t="s">
        <v>38</v>
      </c>
      <c r="J2481" s="102" t="s">
        <v>3099</v>
      </c>
    </row>
    <row r="2482" spans="2:10" ht="42.75" outlineLevel="1">
      <c r="B2482" s="79" t="str">
        <f t="shared" si="58"/>
        <v>15ED</v>
      </c>
      <c r="C2482" s="93" t="s">
        <v>3100</v>
      </c>
      <c r="D2482" s="52" t="s">
        <v>113</v>
      </c>
      <c r="I2482" s="52" t="s">
        <v>38</v>
      </c>
      <c r="J2482" s="102" t="s">
        <v>2642</v>
      </c>
    </row>
    <row r="2483" spans="2:10" ht="28.5" outlineLevel="1">
      <c r="B2483" s="79" t="str">
        <f t="shared" si="58"/>
        <v>15EE</v>
      </c>
      <c r="C2483" s="93" t="s">
        <v>3101</v>
      </c>
      <c r="D2483" s="52" t="s">
        <v>113</v>
      </c>
      <c r="I2483" s="52" t="s">
        <v>38</v>
      </c>
      <c r="J2483" s="102" t="s">
        <v>2644</v>
      </c>
    </row>
    <row r="2484" spans="2:10" ht="28.5" outlineLevel="1">
      <c r="B2484" s="79" t="str">
        <f t="shared" si="58"/>
        <v>15EF</v>
      </c>
      <c r="C2484" s="93" t="s">
        <v>3102</v>
      </c>
      <c r="D2484" s="52" t="s">
        <v>113</v>
      </c>
      <c r="I2484" s="52" t="s">
        <v>38</v>
      </c>
      <c r="J2484" s="102" t="s">
        <v>2646</v>
      </c>
    </row>
    <row r="2485" spans="2:10" outlineLevel="1">
      <c r="B2485" s="79" t="str">
        <f t="shared" si="58"/>
        <v>15F0</v>
      </c>
      <c r="C2485" s="145" t="s">
        <v>3103</v>
      </c>
      <c r="D2485" s="52" t="s">
        <v>113</v>
      </c>
      <c r="I2485" s="52" t="s">
        <v>38</v>
      </c>
      <c r="J2485" s="102" t="s">
        <v>3104</v>
      </c>
    </row>
    <row r="2486" spans="2:10" ht="42.75" outlineLevel="1">
      <c r="B2486" s="79" t="str">
        <f t="shared" si="58"/>
        <v>15F1</v>
      </c>
      <c r="C2486" s="93" t="s">
        <v>3105</v>
      </c>
      <c r="D2486" s="52" t="s">
        <v>113</v>
      </c>
      <c r="I2486" s="52" t="s">
        <v>38</v>
      </c>
      <c r="J2486" s="102" t="s">
        <v>2642</v>
      </c>
    </row>
    <row r="2487" spans="2:10" ht="28.5" outlineLevel="1">
      <c r="B2487" s="79" t="str">
        <f t="shared" si="58"/>
        <v>15F2</v>
      </c>
      <c r="C2487" s="93" t="s">
        <v>3106</v>
      </c>
      <c r="D2487" s="52" t="s">
        <v>113</v>
      </c>
      <c r="I2487" s="52" t="s">
        <v>38</v>
      </c>
      <c r="J2487" s="102" t="s">
        <v>2644</v>
      </c>
    </row>
    <row r="2488" spans="2:10" ht="28.5" outlineLevel="1">
      <c r="B2488" s="79" t="str">
        <f t="shared" si="58"/>
        <v>15F3</v>
      </c>
      <c r="C2488" s="93" t="s">
        <v>3107</v>
      </c>
      <c r="D2488" s="52" t="s">
        <v>113</v>
      </c>
      <c r="I2488" s="52" t="s">
        <v>38</v>
      </c>
      <c r="J2488" s="102" t="s">
        <v>2646</v>
      </c>
    </row>
    <row r="2489" spans="2:10" outlineLevel="1">
      <c r="B2489" s="79" t="str">
        <f t="shared" si="58"/>
        <v>15F4</v>
      </c>
      <c r="C2489" s="145" t="s">
        <v>3108</v>
      </c>
      <c r="D2489" s="52" t="s">
        <v>113</v>
      </c>
      <c r="I2489" s="52" t="s">
        <v>38</v>
      </c>
      <c r="J2489" s="102" t="s">
        <v>3109</v>
      </c>
    </row>
    <row r="2490" spans="2:10" ht="42.75" outlineLevel="1">
      <c r="B2490" s="79" t="str">
        <f t="shared" si="58"/>
        <v>15F5</v>
      </c>
      <c r="C2490" s="93" t="s">
        <v>3110</v>
      </c>
      <c r="D2490" s="52" t="s">
        <v>113</v>
      </c>
      <c r="I2490" s="52" t="s">
        <v>38</v>
      </c>
      <c r="J2490" s="102" t="s">
        <v>2642</v>
      </c>
    </row>
    <row r="2491" spans="2:10" ht="28.5" outlineLevel="1">
      <c r="B2491" s="79" t="str">
        <f t="shared" si="58"/>
        <v>15F6</v>
      </c>
      <c r="C2491" s="93" t="s">
        <v>3111</v>
      </c>
      <c r="D2491" s="52" t="s">
        <v>113</v>
      </c>
      <c r="I2491" s="52" t="s">
        <v>38</v>
      </c>
      <c r="J2491" s="102" t="s">
        <v>2644</v>
      </c>
    </row>
    <row r="2492" spans="2:10" ht="28.5" outlineLevel="1">
      <c r="B2492" s="79" t="str">
        <f t="shared" si="58"/>
        <v>15F7</v>
      </c>
      <c r="C2492" s="93" t="s">
        <v>3112</v>
      </c>
      <c r="D2492" s="52" t="s">
        <v>113</v>
      </c>
      <c r="I2492" s="52" t="s">
        <v>38</v>
      </c>
      <c r="J2492" s="102" t="s">
        <v>2646</v>
      </c>
    </row>
    <row r="2493" spans="2:10" outlineLevel="1">
      <c r="B2493" s="79" t="str">
        <f t="shared" si="58"/>
        <v>15F8</v>
      </c>
      <c r="C2493" s="145" t="s">
        <v>3113</v>
      </c>
      <c r="D2493" s="52" t="s">
        <v>113</v>
      </c>
      <c r="I2493" s="52" t="s">
        <v>38</v>
      </c>
      <c r="J2493" s="102" t="s">
        <v>3114</v>
      </c>
    </row>
    <row r="2494" spans="2:10" ht="42.75" outlineLevel="1">
      <c r="B2494" s="79" t="str">
        <f t="shared" si="58"/>
        <v>15F9</v>
      </c>
      <c r="C2494" s="93" t="s">
        <v>3115</v>
      </c>
      <c r="D2494" s="52" t="s">
        <v>113</v>
      </c>
      <c r="I2494" s="52" t="s">
        <v>38</v>
      </c>
      <c r="J2494" s="102" t="s">
        <v>2642</v>
      </c>
    </row>
    <row r="2495" spans="2:10" ht="28.5" outlineLevel="1">
      <c r="B2495" s="79" t="str">
        <f t="shared" si="58"/>
        <v>15FA</v>
      </c>
      <c r="C2495" s="93" t="s">
        <v>3116</v>
      </c>
      <c r="D2495" s="52" t="s">
        <v>113</v>
      </c>
      <c r="I2495" s="52" t="s">
        <v>38</v>
      </c>
      <c r="J2495" s="102" t="s">
        <v>2644</v>
      </c>
    </row>
    <row r="2496" spans="2:10" ht="28.5" outlineLevel="1">
      <c r="B2496" s="79" t="str">
        <f t="shared" si="58"/>
        <v>15FB</v>
      </c>
      <c r="C2496" s="93" t="s">
        <v>3117</v>
      </c>
      <c r="D2496" s="52" t="s">
        <v>113</v>
      </c>
      <c r="I2496" s="52" t="s">
        <v>38</v>
      </c>
      <c r="J2496" s="102" t="s">
        <v>2646</v>
      </c>
    </row>
    <row r="2497" spans="2:10" outlineLevel="1">
      <c r="B2497" s="79" t="str">
        <f t="shared" si="58"/>
        <v>15FC</v>
      </c>
      <c r="C2497" s="145" t="s">
        <v>3118</v>
      </c>
      <c r="D2497" s="52" t="s">
        <v>113</v>
      </c>
      <c r="I2497" s="52" t="s">
        <v>38</v>
      </c>
      <c r="J2497" s="102" t="s">
        <v>3119</v>
      </c>
    </row>
    <row r="2498" spans="2:10" ht="42.75" outlineLevel="1">
      <c r="B2498" s="79" t="str">
        <f t="shared" si="58"/>
        <v>15FD</v>
      </c>
      <c r="C2498" s="93" t="s">
        <v>3120</v>
      </c>
      <c r="D2498" s="52" t="s">
        <v>113</v>
      </c>
      <c r="I2498" s="52" t="s">
        <v>38</v>
      </c>
      <c r="J2498" s="102" t="s">
        <v>2642</v>
      </c>
    </row>
    <row r="2499" spans="2:10" ht="28.5" outlineLevel="1">
      <c r="B2499" s="79" t="str">
        <f t="shared" si="58"/>
        <v>15FE</v>
      </c>
      <c r="C2499" s="93" t="s">
        <v>3121</v>
      </c>
      <c r="D2499" s="52" t="s">
        <v>113</v>
      </c>
      <c r="I2499" s="52" t="s">
        <v>38</v>
      </c>
      <c r="J2499" s="102" t="s">
        <v>2644</v>
      </c>
    </row>
    <row r="2500" spans="2:10" ht="28.5" outlineLevel="1">
      <c r="B2500" s="79" t="str">
        <f t="shared" si="58"/>
        <v>15FF</v>
      </c>
      <c r="C2500" s="93" t="s">
        <v>3122</v>
      </c>
      <c r="D2500" s="52" t="s">
        <v>113</v>
      </c>
      <c r="I2500" s="52" t="s">
        <v>38</v>
      </c>
      <c r="J2500" s="102" t="s">
        <v>2646</v>
      </c>
    </row>
    <row r="2501" spans="2:10" outlineLevel="1">
      <c r="B2501" s="79" t="str">
        <f t="shared" si="58"/>
        <v>1600</v>
      </c>
      <c r="C2501" s="145" t="s">
        <v>3123</v>
      </c>
      <c r="D2501" s="52" t="s">
        <v>113</v>
      </c>
      <c r="I2501" s="52" t="s">
        <v>38</v>
      </c>
      <c r="J2501" s="102" t="s">
        <v>3124</v>
      </c>
    </row>
    <row r="2502" spans="2:10" ht="42.75" outlineLevel="1">
      <c r="B2502" s="79" t="str">
        <f t="shared" si="58"/>
        <v>1601</v>
      </c>
      <c r="C2502" s="93" t="s">
        <v>3125</v>
      </c>
      <c r="D2502" s="52" t="s">
        <v>113</v>
      </c>
      <c r="I2502" s="52" t="s">
        <v>38</v>
      </c>
      <c r="J2502" s="102" t="s">
        <v>2642</v>
      </c>
    </row>
    <row r="2503" spans="2:10" ht="28.5" outlineLevel="1">
      <c r="B2503" s="79" t="str">
        <f t="shared" si="58"/>
        <v>1602</v>
      </c>
      <c r="C2503" s="93" t="s">
        <v>3126</v>
      </c>
      <c r="D2503" s="52" t="s">
        <v>113</v>
      </c>
      <c r="I2503" s="52" t="s">
        <v>38</v>
      </c>
      <c r="J2503" s="102" t="s">
        <v>2644</v>
      </c>
    </row>
    <row r="2504" spans="2:10" ht="28.5" outlineLevel="1">
      <c r="B2504" s="79" t="str">
        <f t="shared" si="58"/>
        <v>1603</v>
      </c>
      <c r="C2504" s="93" t="s">
        <v>3127</v>
      </c>
      <c r="D2504" s="52" t="s">
        <v>113</v>
      </c>
      <c r="I2504" s="52" t="s">
        <v>38</v>
      </c>
      <c r="J2504" s="102" t="s">
        <v>2646</v>
      </c>
    </row>
    <row r="2505" spans="2:10" outlineLevel="1">
      <c r="B2505" s="79" t="str">
        <f t="shared" si="58"/>
        <v>1604</v>
      </c>
      <c r="C2505" s="145" t="s">
        <v>3128</v>
      </c>
      <c r="D2505" s="52" t="s">
        <v>113</v>
      </c>
      <c r="I2505" s="52" t="s">
        <v>38</v>
      </c>
      <c r="J2505" s="102" t="s">
        <v>3129</v>
      </c>
    </row>
    <row r="2506" spans="2:10" ht="42.75" outlineLevel="1">
      <c r="B2506" s="79" t="str">
        <f t="shared" si="58"/>
        <v>1605</v>
      </c>
      <c r="C2506" s="93" t="s">
        <v>3130</v>
      </c>
      <c r="D2506" s="52" t="s">
        <v>113</v>
      </c>
      <c r="I2506" s="52" t="s">
        <v>38</v>
      </c>
      <c r="J2506" s="102" t="s">
        <v>2642</v>
      </c>
    </row>
    <row r="2507" spans="2:10" ht="28.5" outlineLevel="1">
      <c r="B2507" s="79" t="str">
        <f t="shared" si="58"/>
        <v>1606</v>
      </c>
      <c r="C2507" s="93" t="s">
        <v>3131</v>
      </c>
      <c r="D2507" s="52" t="s">
        <v>113</v>
      </c>
      <c r="I2507" s="52" t="s">
        <v>38</v>
      </c>
      <c r="J2507" s="102" t="s">
        <v>2644</v>
      </c>
    </row>
    <row r="2508" spans="2:10" ht="28.5" outlineLevel="1">
      <c r="B2508" s="79" t="str">
        <f t="shared" si="58"/>
        <v>1607</v>
      </c>
      <c r="C2508" s="93" t="s">
        <v>3132</v>
      </c>
      <c r="D2508" s="52" t="s">
        <v>113</v>
      </c>
      <c r="I2508" s="52" t="s">
        <v>38</v>
      </c>
      <c r="J2508" s="102" t="s">
        <v>2646</v>
      </c>
    </row>
    <row r="2509" spans="2:10" outlineLevel="1">
      <c r="B2509" s="79" t="str">
        <f t="shared" si="58"/>
        <v>1608</v>
      </c>
      <c r="C2509" s="145" t="s">
        <v>3133</v>
      </c>
      <c r="D2509" s="52" t="s">
        <v>113</v>
      </c>
      <c r="I2509" s="52" t="s">
        <v>38</v>
      </c>
      <c r="J2509" s="102" t="s">
        <v>3134</v>
      </c>
    </row>
    <row r="2510" spans="2:10" ht="42.75" outlineLevel="1">
      <c r="B2510" s="79" t="str">
        <f t="shared" si="58"/>
        <v>1609</v>
      </c>
      <c r="C2510" s="93" t="s">
        <v>3135</v>
      </c>
      <c r="D2510" s="52" t="s">
        <v>113</v>
      </c>
      <c r="I2510" s="52" t="s">
        <v>38</v>
      </c>
      <c r="J2510" s="102" t="s">
        <v>2642</v>
      </c>
    </row>
    <row r="2511" spans="2:10" ht="28.5" outlineLevel="1">
      <c r="B2511" s="79" t="str">
        <f t="shared" si="58"/>
        <v>160A</v>
      </c>
      <c r="C2511" s="93" t="s">
        <v>3136</v>
      </c>
      <c r="D2511" s="52" t="s">
        <v>113</v>
      </c>
      <c r="I2511" s="52" t="s">
        <v>38</v>
      </c>
      <c r="J2511" s="102" t="s">
        <v>2644</v>
      </c>
    </row>
    <row r="2512" spans="2:10" ht="28.5" outlineLevel="1">
      <c r="B2512" s="79" t="str">
        <f t="shared" si="58"/>
        <v>160B</v>
      </c>
      <c r="C2512" s="93" t="s">
        <v>3137</v>
      </c>
      <c r="D2512" s="52" t="s">
        <v>113</v>
      </c>
      <c r="I2512" s="52" t="s">
        <v>38</v>
      </c>
      <c r="J2512" s="102" t="s">
        <v>2646</v>
      </c>
    </row>
    <row r="2513" spans="2:10" outlineLevel="1">
      <c r="B2513" s="79" t="str">
        <f t="shared" si="58"/>
        <v>160C</v>
      </c>
      <c r="C2513" s="145" t="s">
        <v>3138</v>
      </c>
      <c r="D2513" s="52" t="s">
        <v>113</v>
      </c>
      <c r="I2513" s="52" t="s">
        <v>38</v>
      </c>
      <c r="J2513" s="102" t="s">
        <v>3139</v>
      </c>
    </row>
    <row r="2514" spans="2:10" ht="42.75" outlineLevel="1">
      <c r="B2514" s="79" t="str">
        <f t="shared" si="58"/>
        <v>160D</v>
      </c>
      <c r="C2514" s="93" t="s">
        <v>3140</v>
      </c>
      <c r="D2514" s="52" t="s">
        <v>113</v>
      </c>
      <c r="I2514" s="52" t="s">
        <v>38</v>
      </c>
      <c r="J2514" s="102" t="s">
        <v>2642</v>
      </c>
    </row>
    <row r="2515" spans="2:10" ht="28.5" outlineLevel="1">
      <c r="B2515" s="79" t="str">
        <f t="shared" si="58"/>
        <v>160E</v>
      </c>
      <c r="C2515" s="93" t="s">
        <v>3141</v>
      </c>
      <c r="D2515" s="52" t="s">
        <v>113</v>
      </c>
      <c r="I2515" s="52" t="s">
        <v>38</v>
      </c>
      <c r="J2515" s="102" t="s">
        <v>2644</v>
      </c>
    </row>
    <row r="2516" spans="2:10" ht="28.5" outlineLevel="1">
      <c r="B2516" s="79" t="str">
        <f t="shared" si="58"/>
        <v>160F</v>
      </c>
      <c r="C2516" s="93" t="s">
        <v>3142</v>
      </c>
      <c r="D2516" s="52" t="s">
        <v>113</v>
      </c>
      <c r="I2516" s="52" t="s">
        <v>38</v>
      </c>
      <c r="J2516" s="102" t="s">
        <v>2646</v>
      </c>
    </row>
    <row r="2517" spans="2:10" outlineLevel="1">
      <c r="B2517" s="79" t="str">
        <f t="shared" si="56"/>
        <v>1610</v>
      </c>
      <c r="C2517" s="184" t="s">
        <v>3143</v>
      </c>
      <c r="D2517" s="178" t="s">
        <v>188</v>
      </c>
      <c r="E2517" s="178">
        <v>0.01</v>
      </c>
      <c r="F2517" s="178" t="s">
        <v>811</v>
      </c>
      <c r="G2517" s="178"/>
      <c r="H2517" s="178"/>
      <c r="I2517" s="178" t="s">
        <v>38</v>
      </c>
      <c r="J2517" s="208" t="s">
        <v>3144</v>
      </c>
    </row>
    <row r="2518" spans="2:10" hidden="1" outlineLevel="1">
      <c r="B2518" s="79" t="str">
        <f t="shared" si="56"/>
        <v>1611</v>
      </c>
      <c r="C2518" s="185"/>
      <c r="D2518" s="179"/>
      <c r="E2518" s="179"/>
      <c r="F2518" s="179"/>
      <c r="G2518" s="179"/>
      <c r="H2518" s="179"/>
      <c r="I2518" s="179"/>
      <c r="J2518" s="209"/>
    </row>
    <row r="2519" spans="2:10" outlineLevel="1">
      <c r="B2519" s="79" t="str">
        <f t="shared" si="56"/>
        <v>1612</v>
      </c>
      <c r="C2519" s="184" t="s">
        <v>3145</v>
      </c>
      <c r="D2519" s="178" t="s">
        <v>188</v>
      </c>
      <c r="E2519" s="178">
        <v>0.01</v>
      </c>
      <c r="F2519" s="178" t="s">
        <v>811</v>
      </c>
      <c r="I2519" s="178" t="s">
        <v>38</v>
      </c>
      <c r="J2519" s="208" t="s">
        <v>3146</v>
      </c>
    </row>
    <row r="2520" spans="2:10" hidden="1" outlineLevel="1">
      <c r="B2520" s="79" t="str">
        <f t="shared" si="56"/>
        <v>1613</v>
      </c>
      <c r="C2520" s="185"/>
      <c r="D2520" s="179"/>
      <c r="E2520" s="179"/>
      <c r="F2520" s="179"/>
      <c r="I2520" s="179"/>
      <c r="J2520" s="209"/>
    </row>
    <row r="2521" spans="2:10" outlineLevel="1">
      <c r="B2521" s="79" t="str">
        <f t="shared" si="56"/>
        <v>1614</v>
      </c>
      <c r="C2521" s="184" t="s">
        <v>3147</v>
      </c>
      <c r="D2521" s="178" t="s">
        <v>188</v>
      </c>
      <c r="E2521" s="178">
        <v>0.01</v>
      </c>
      <c r="F2521" s="178" t="s">
        <v>811</v>
      </c>
      <c r="I2521" s="178" t="s">
        <v>38</v>
      </c>
      <c r="J2521" s="208" t="s">
        <v>3148</v>
      </c>
    </row>
    <row r="2522" spans="2:10" hidden="1" outlineLevel="1">
      <c r="B2522" s="79" t="str">
        <f t="shared" si="56"/>
        <v>1615</v>
      </c>
      <c r="C2522" s="185"/>
      <c r="D2522" s="179"/>
      <c r="E2522" s="179"/>
      <c r="F2522" s="179"/>
      <c r="I2522" s="179"/>
      <c r="J2522" s="209"/>
    </row>
    <row r="2523" spans="2:10" outlineLevel="1">
      <c r="B2523" s="79" t="str">
        <f t="shared" si="56"/>
        <v>1616</v>
      </c>
      <c r="C2523" s="184" t="s">
        <v>3149</v>
      </c>
      <c r="D2523" s="178" t="s">
        <v>188</v>
      </c>
      <c r="E2523" s="178">
        <v>0.01</v>
      </c>
      <c r="F2523" s="178" t="s">
        <v>811</v>
      </c>
      <c r="I2523" s="178" t="s">
        <v>38</v>
      </c>
      <c r="J2523" s="208" t="s">
        <v>3150</v>
      </c>
    </row>
    <row r="2524" spans="2:10" hidden="1" outlineLevel="1">
      <c r="B2524" s="79" t="str">
        <f t="shared" si="56"/>
        <v>1617</v>
      </c>
      <c r="C2524" s="185"/>
      <c r="D2524" s="179"/>
      <c r="E2524" s="179"/>
      <c r="F2524" s="179"/>
      <c r="I2524" s="179"/>
      <c r="J2524" s="209"/>
    </row>
    <row r="2525" spans="2:10" outlineLevel="1">
      <c r="B2525" s="79" t="str">
        <f t="shared" si="56"/>
        <v>1618</v>
      </c>
      <c r="C2525" s="184" t="s">
        <v>3151</v>
      </c>
      <c r="D2525" s="178" t="s">
        <v>188</v>
      </c>
      <c r="E2525" s="178">
        <v>0.01</v>
      </c>
      <c r="F2525" s="178" t="s">
        <v>811</v>
      </c>
      <c r="I2525" s="178" t="s">
        <v>38</v>
      </c>
      <c r="J2525" s="208" t="s">
        <v>3152</v>
      </c>
    </row>
    <row r="2526" spans="2:10" hidden="1" outlineLevel="1">
      <c r="B2526" s="79" t="str">
        <f t="shared" si="56"/>
        <v>1619</v>
      </c>
      <c r="C2526" s="185"/>
      <c r="D2526" s="179"/>
      <c r="E2526" s="179"/>
      <c r="F2526" s="179"/>
      <c r="I2526" s="179"/>
      <c r="J2526" s="209"/>
    </row>
    <row r="2527" spans="2:10" outlineLevel="1">
      <c r="B2527" s="79" t="str">
        <f t="shared" si="56"/>
        <v>161A</v>
      </c>
      <c r="C2527" s="184" t="s">
        <v>3153</v>
      </c>
      <c r="D2527" s="178" t="s">
        <v>188</v>
      </c>
      <c r="E2527" s="178">
        <v>0.01</v>
      </c>
      <c r="F2527" s="178" t="s">
        <v>811</v>
      </c>
      <c r="I2527" s="178" t="s">
        <v>38</v>
      </c>
      <c r="J2527" s="208" t="s">
        <v>3154</v>
      </c>
    </row>
    <row r="2528" spans="2:10" hidden="1" outlineLevel="1">
      <c r="B2528" s="79" t="str">
        <f t="shared" si="56"/>
        <v>161B</v>
      </c>
      <c r="C2528" s="185"/>
      <c r="D2528" s="179"/>
      <c r="E2528" s="179"/>
      <c r="F2528" s="179"/>
      <c r="I2528" s="179"/>
      <c r="J2528" s="209"/>
    </row>
    <row r="2529" spans="2:10" outlineLevel="1">
      <c r="B2529" s="79" t="str">
        <f t="shared" si="56"/>
        <v>161C</v>
      </c>
      <c r="C2529" s="184" t="s">
        <v>3155</v>
      </c>
      <c r="D2529" s="178" t="s">
        <v>188</v>
      </c>
      <c r="E2529" s="178">
        <v>0.01</v>
      </c>
      <c r="F2529" s="178" t="s">
        <v>811</v>
      </c>
      <c r="I2529" s="178" t="s">
        <v>38</v>
      </c>
      <c r="J2529" s="208" t="s">
        <v>3156</v>
      </c>
    </row>
    <row r="2530" spans="2:10" hidden="1" outlineLevel="1">
      <c r="B2530" s="79" t="str">
        <f t="shared" si="56"/>
        <v>161D</v>
      </c>
      <c r="C2530" s="185"/>
      <c r="D2530" s="179"/>
      <c r="E2530" s="179"/>
      <c r="F2530" s="179"/>
      <c r="I2530" s="179"/>
      <c r="J2530" s="209"/>
    </row>
    <row r="2531" spans="2:10" outlineLevel="1">
      <c r="B2531" s="79" t="str">
        <f t="shared" si="56"/>
        <v>161E</v>
      </c>
      <c r="C2531" s="184" t="s">
        <v>3157</v>
      </c>
      <c r="D2531" s="178" t="s">
        <v>188</v>
      </c>
      <c r="E2531" s="178">
        <v>0.01</v>
      </c>
      <c r="F2531" s="178" t="s">
        <v>811</v>
      </c>
      <c r="I2531" s="178" t="s">
        <v>38</v>
      </c>
      <c r="J2531" s="208" t="s">
        <v>3158</v>
      </c>
    </row>
    <row r="2532" spans="2:10" hidden="1" outlineLevel="1">
      <c r="B2532" s="79" t="str">
        <f t="shared" si="56"/>
        <v>161F</v>
      </c>
      <c r="C2532" s="185"/>
      <c r="D2532" s="179"/>
      <c r="E2532" s="179"/>
      <c r="F2532" s="179"/>
      <c r="I2532" s="179"/>
      <c r="J2532" s="209"/>
    </row>
    <row r="2533" spans="2:10" outlineLevel="1">
      <c r="B2533" s="79" t="str">
        <f t="shared" si="56"/>
        <v>1620</v>
      </c>
      <c r="C2533" s="184" t="s">
        <v>3159</v>
      </c>
      <c r="D2533" s="178" t="s">
        <v>188</v>
      </c>
      <c r="E2533" s="178">
        <v>0.01</v>
      </c>
      <c r="F2533" s="178" t="s">
        <v>811</v>
      </c>
      <c r="I2533" s="178" t="s">
        <v>38</v>
      </c>
      <c r="J2533" s="208" t="s">
        <v>3160</v>
      </c>
    </row>
    <row r="2534" spans="2:10" hidden="1" outlineLevel="1">
      <c r="B2534" s="79" t="str">
        <f t="shared" si="56"/>
        <v>1621</v>
      </c>
      <c r="C2534" s="185"/>
      <c r="D2534" s="179"/>
      <c r="E2534" s="179"/>
      <c r="F2534" s="179"/>
      <c r="I2534" s="179"/>
      <c r="J2534" s="209"/>
    </row>
    <row r="2535" spans="2:10" outlineLevel="1">
      <c r="B2535" s="79" t="str">
        <f t="shared" si="56"/>
        <v>1622</v>
      </c>
      <c r="C2535" s="184" t="s">
        <v>3161</v>
      </c>
      <c r="D2535" s="178" t="s">
        <v>188</v>
      </c>
      <c r="E2535" s="178">
        <v>0.01</v>
      </c>
      <c r="F2535" s="178" t="s">
        <v>811</v>
      </c>
      <c r="I2535" s="178" t="s">
        <v>38</v>
      </c>
      <c r="J2535" s="208" t="s">
        <v>3162</v>
      </c>
    </row>
    <row r="2536" spans="2:10" hidden="1" outlineLevel="1">
      <c r="B2536" s="79" t="str">
        <f t="shared" si="56"/>
        <v>1623</v>
      </c>
      <c r="C2536" s="185"/>
      <c r="D2536" s="179"/>
      <c r="E2536" s="179"/>
      <c r="F2536" s="179"/>
      <c r="I2536" s="179"/>
      <c r="J2536" s="209"/>
    </row>
    <row r="2537" spans="2:10" outlineLevel="1">
      <c r="B2537" s="79" t="str">
        <f t="shared" si="56"/>
        <v>1624</v>
      </c>
      <c r="C2537" s="184" t="s">
        <v>3163</v>
      </c>
      <c r="D2537" s="178" t="s">
        <v>188</v>
      </c>
      <c r="E2537" s="178">
        <v>0.01</v>
      </c>
      <c r="F2537" s="178" t="s">
        <v>811</v>
      </c>
      <c r="I2537" s="178" t="s">
        <v>38</v>
      </c>
      <c r="J2537" s="208" t="s">
        <v>3164</v>
      </c>
    </row>
    <row r="2538" spans="2:10" hidden="1" outlineLevel="1">
      <c r="B2538" s="79" t="str">
        <f t="shared" si="56"/>
        <v>1625</v>
      </c>
      <c r="C2538" s="185"/>
      <c r="D2538" s="179"/>
      <c r="E2538" s="179"/>
      <c r="F2538" s="179"/>
      <c r="I2538" s="179"/>
      <c r="J2538" s="209"/>
    </row>
    <row r="2539" spans="2:10" outlineLevel="1">
      <c r="B2539" s="79" t="str">
        <f t="shared" si="56"/>
        <v>1626</v>
      </c>
      <c r="C2539" s="184" t="s">
        <v>3165</v>
      </c>
      <c r="D2539" s="178" t="s">
        <v>188</v>
      </c>
      <c r="E2539" s="178">
        <v>0.01</v>
      </c>
      <c r="F2539" s="178" t="s">
        <v>811</v>
      </c>
      <c r="I2539" s="178" t="s">
        <v>38</v>
      </c>
      <c r="J2539" s="208" t="s">
        <v>3166</v>
      </c>
    </row>
    <row r="2540" spans="2:10" hidden="1" outlineLevel="1">
      <c r="B2540" s="79" t="str">
        <f t="shared" si="56"/>
        <v>1627</v>
      </c>
      <c r="C2540" s="185"/>
      <c r="D2540" s="179"/>
      <c r="E2540" s="179"/>
      <c r="F2540" s="179"/>
      <c r="I2540" s="179"/>
      <c r="J2540" s="209"/>
    </row>
    <row r="2541" spans="2:10" outlineLevel="1">
      <c r="B2541" s="79" t="str">
        <f t="shared" si="56"/>
        <v>1628</v>
      </c>
      <c r="C2541" s="184" t="s">
        <v>3167</v>
      </c>
      <c r="D2541" s="178" t="s">
        <v>188</v>
      </c>
      <c r="E2541" s="178">
        <v>0.01</v>
      </c>
      <c r="F2541" s="178" t="s">
        <v>811</v>
      </c>
      <c r="I2541" s="178" t="s">
        <v>38</v>
      </c>
      <c r="J2541" s="208" t="s">
        <v>3168</v>
      </c>
    </row>
    <row r="2542" spans="2:10" hidden="1" outlineLevel="1">
      <c r="B2542" s="79" t="str">
        <f t="shared" si="56"/>
        <v>1629</v>
      </c>
      <c r="C2542" s="185"/>
      <c r="D2542" s="179"/>
      <c r="E2542" s="179"/>
      <c r="F2542" s="179"/>
      <c r="I2542" s="179"/>
      <c r="J2542" s="209"/>
    </row>
    <row r="2543" spans="2:10" outlineLevel="1">
      <c r="B2543" s="79" t="str">
        <f t="shared" si="56"/>
        <v>162A</v>
      </c>
      <c r="C2543" s="184" t="s">
        <v>3169</v>
      </c>
      <c r="D2543" s="178" t="s">
        <v>188</v>
      </c>
      <c r="E2543" s="178">
        <v>0.01</v>
      </c>
      <c r="F2543" s="178" t="s">
        <v>811</v>
      </c>
      <c r="I2543" s="178" t="s">
        <v>38</v>
      </c>
      <c r="J2543" s="208" t="s">
        <v>3170</v>
      </c>
    </row>
    <row r="2544" spans="2:10" hidden="1" outlineLevel="1">
      <c r="B2544" s="79" t="str">
        <f t="shared" si="56"/>
        <v>162B</v>
      </c>
      <c r="C2544" s="185"/>
      <c r="D2544" s="179"/>
      <c r="E2544" s="179"/>
      <c r="F2544" s="179"/>
      <c r="I2544" s="179"/>
      <c r="J2544" s="209"/>
    </row>
    <row r="2545" spans="2:10" outlineLevel="1">
      <c r="B2545" s="79" t="str">
        <f t="shared" si="56"/>
        <v>162C</v>
      </c>
      <c r="C2545" s="184" t="s">
        <v>3171</v>
      </c>
      <c r="D2545" s="178" t="s">
        <v>188</v>
      </c>
      <c r="E2545" s="178">
        <v>0.01</v>
      </c>
      <c r="F2545" s="178" t="s">
        <v>811</v>
      </c>
      <c r="I2545" s="178" t="s">
        <v>38</v>
      </c>
      <c r="J2545" s="208" t="s">
        <v>3172</v>
      </c>
    </row>
    <row r="2546" spans="2:10" hidden="1" outlineLevel="1">
      <c r="B2546" s="79" t="str">
        <f t="shared" si="56"/>
        <v>162D</v>
      </c>
      <c r="C2546" s="185"/>
      <c r="D2546" s="179"/>
      <c r="E2546" s="179"/>
      <c r="F2546" s="179"/>
      <c r="I2546" s="179"/>
      <c r="J2546" s="209"/>
    </row>
    <row r="2547" spans="2:10" outlineLevel="1">
      <c r="B2547" s="79" t="str">
        <f t="shared" si="56"/>
        <v>162E</v>
      </c>
      <c r="C2547" s="184" t="s">
        <v>3173</v>
      </c>
      <c r="D2547" s="178" t="s">
        <v>188</v>
      </c>
      <c r="E2547" s="178">
        <v>0.01</v>
      </c>
      <c r="F2547" s="178" t="s">
        <v>811</v>
      </c>
      <c r="I2547" s="178" t="s">
        <v>38</v>
      </c>
      <c r="J2547" s="208" t="s">
        <v>3174</v>
      </c>
    </row>
    <row r="2548" spans="2:10" hidden="1" outlineLevel="1">
      <c r="B2548" s="79" t="str">
        <f t="shared" si="56"/>
        <v>162F</v>
      </c>
      <c r="C2548" s="185"/>
      <c r="D2548" s="179"/>
      <c r="E2548" s="179"/>
      <c r="F2548" s="179"/>
      <c r="I2548" s="179"/>
      <c r="J2548" s="209"/>
    </row>
    <row r="2549" spans="2:10" outlineLevel="1">
      <c r="B2549" s="79" t="str">
        <f t="shared" si="56"/>
        <v>1630</v>
      </c>
      <c r="C2549" s="184" t="s">
        <v>3175</v>
      </c>
      <c r="D2549" s="178" t="s">
        <v>188</v>
      </c>
      <c r="E2549" s="178">
        <v>0.01</v>
      </c>
      <c r="F2549" s="178" t="s">
        <v>811</v>
      </c>
      <c r="I2549" s="178" t="s">
        <v>38</v>
      </c>
      <c r="J2549" s="208" t="s">
        <v>3176</v>
      </c>
    </row>
    <row r="2550" spans="2:10" hidden="1" outlineLevel="1">
      <c r="B2550" s="79" t="str">
        <f t="shared" si="56"/>
        <v>1631</v>
      </c>
      <c r="C2550" s="185"/>
      <c r="D2550" s="179"/>
      <c r="E2550" s="179"/>
      <c r="F2550" s="179"/>
      <c r="I2550" s="179"/>
      <c r="J2550" s="209"/>
    </row>
    <row r="2551" spans="2:10" outlineLevel="1">
      <c r="B2551" s="79" t="str">
        <f t="shared" si="56"/>
        <v>1632</v>
      </c>
      <c r="C2551" s="184" t="s">
        <v>3177</v>
      </c>
      <c r="D2551" s="178" t="s">
        <v>188</v>
      </c>
      <c r="E2551" s="178">
        <v>0.01</v>
      </c>
      <c r="F2551" s="178" t="s">
        <v>811</v>
      </c>
      <c r="I2551" s="178" t="s">
        <v>38</v>
      </c>
      <c r="J2551" s="208" t="s">
        <v>3178</v>
      </c>
    </row>
    <row r="2552" spans="2:10" hidden="1" outlineLevel="1">
      <c r="B2552" s="79" t="str">
        <f t="shared" si="56"/>
        <v>1633</v>
      </c>
      <c r="C2552" s="185"/>
      <c r="D2552" s="179"/>
      <c r="E2552" s="179"/>
      <c r="F2552" s="179"/>
      <c r="I2552" s="179"/>
      <c r="J2552" s="209"/>
    </row>
    <row r="2553" spans="2:10" outlineLevel="1">
      <c r="B2553" s="79" t="str">
        <f t="shared" si="56"/>
        <v>1634</v>
      </c>
      <c r="C2553" s="184" t="s">
        <v>3179</v>
      </c>
      <c r="D2553" s="178" t="s">
        <v>188</v>
      </c>
      <c r="E2553" s="178">
        <v>0.01</v>
      </c>
      <c r="F2553" s="178" t="s">
        <v>811</v>
      </c>
      <c r="I2553" s="178" t="s">
        <v>38</v>
      </c>
      <c r="J2553" s="208" t="s">
        <v>3180</v>
      </c>
    </row>
    <row r="2554" spans="2:10" hidden="1" outlineLevel="1">
      <c r="B2554" s="79" t="str">
        <f t="shared" si="56"/>
        <v>1635</v>
      </c>
      <c r="C2554" s="185"/>
      <c r="D2554" s="179"/>
      <c r="E2554" s="179"/>
      <c r="F2554" s="179"/>
      <c r="I2554" s="179"/>
      <c r="J2554" s="209"/>
    </row>
    <row r="2555" spans="2:10" outlineLevel="1">
      <c r="B2555" s="79" t="str">
        <f t="shared" si="56"/>
        <v>1636</v>
      </c>
      <c r="C2555" s="184" t="s">
        <v>3181</v>
      </c>
      <c r="D2555" s="178" t="s">
        <v>188</v>
      </c>
      <c r="E2555" s="178">
        <v>0.01</v>
      </c>
      <c r="F2555" s="178" t="s">
        <v>811</v>
      </c>
      <c r="I2555" s="178" t="s">
        <v>38</v>
      </c>
      <c r="J2555" s="208" t="s">
        <v>3182</v>
      </c>
    </row>
    <row r="2556" spans="2:10" hidden="1" outlineLevel="1">
      <c r="B2556" s="79" t="str">
        <f t="shared" si="56"/>
        <v>1637</v>
      </c>
      <c r="C2556" s="185"/>
      <c r="D2556" s="179"/>
      <c r="E2556" s="179"/>
      <c r="F2556" s="179"/>
      <c r="I2556" s="179"/>
      <c r="J2556" s="209"/>
    </row>
    <row r="2557" spans="2:10" outlineLevel="1">
      <c r="B2557" s="79" t="str">
        <f t="shared" si="56"/>
        <v>1638</v>
      </c>
      <c r="C2557" s="184" t="s">
        <v>3183</v>
      </c>
      <c r="D2557" s="178" t="s">
        <v>188</v>
      </c>
      <c r="E2557" s="178">
        <v>0.01</v>
      </c>
      <c r="F2557" s="178" t="s">
        <v>811</v>
      </c>
      <c r="I2557" s="178" t="s">
        <v>38</v>
      </c>
      <c r="J2557" s="208" t="s">
        <v>3184</v>
      </c>
    </row>
    <row r="2558" spans="2:10" hidden="1" outlineLevel="1">
      <c r="B2558" s="79" t="str">
        <f t="shared" si="56"/>
        <v>1639</v>
      </c>
      <c r="C2558" s="185"/>
      <c r="D2558" s="179"/>
      <c r="E2558" s="179"/>
      <c r="F2558" s="179"/>
      <c r="I2558" s="179"/>
      <c r="J2558" s="209"/>
    </row>
    <row r="2559" spans="2:10" outlineLevel="1">
      <c r="B2559" s="79" t="str">
        <f t="shared" si="56"/>
        <v>163A</v>
      </c>
      <c r="C2559" s="184" t="s">
        <v>3185</v>
      </c>
      <c r="D2559" s="178" t="s">
        <v>188</v>
      </c>
      <c r="E2559" s="178">
        <v>0.01</v>
      </c>
      <c r="F2559" s="178" t="s">
        <v>811</v>
      </c>
      <c r="I2559" s="178" t="s">
        <v>38</v>
      </c>
      <c r="J2559" s="208" t="s">
        <v>3186</v>
      </c>
    </row>
    <row r="2560" spans="2:10" hidden="1" outlineLevel="1">
      <c r="B2560" s="79" t="str">
        <f t="shared" si="56"/>
        <v>163B</v>
      </c>
      <c r="C2560" s="185"/>
      <c r="D2560" s="179"/>
      <c r="E2560" s="179"/>
      <c r="F2560" s="179"/>
      <c r="I2560" s="179"/>
      <c r="J2560" s="209"/>
    </row>
    <row r="2561" spans="2:10" outlineLevel="1">
      <c r="B2561" s="79" t="str">
        <f t="shared" si="56"/>
        <v>163C</v>
      </c>
      <c r="C2561" s="184" t="s">
        <v>3187</v>
      </c>
      <c r="D2561" s="178" t="s">
        <v>188</v>
      </c>
      <c r="E2561" s="178">
        <v>0.01</v>
      </c>
      <c r="F2561" s="178" t="s">
        <v>811</v>
      </c>
      <c r="I2561" s="178" t="s">
        <v>38</v>
      </c>
      <c r="J2561" s="208" t="s">
        <v>3188</v>
      </c>
    </row>
    <row r="2562" spans="2:10" hidden="1" outlineLevel="1">
      <c r="B2562" s="79" t="str">
        <f t="shared" ref="B2562:B2596" si="59">DEC2HEX(4928+ROW()-ROW($B$1797),4)</f>
        <v>163D</v>
      </c>
      <c r="C2562" s="185"/>
      <c r="D2562" s="179"/>
      <c r="E2562" s="179"/>
      <c r="F2562" s="179"/>
      <c r="I2562" s="179"/>
      <c r="J2562" s="209"/>
    </row>
    <row r="2563" spans="2:10" outlineLevel="1">
      <c r="B2563" s="79" t="str">
        <f t="shared" si="59"/>
        <v>163E</v>
      </c>
      <c r="C2563" s="184" t="s">
        <v>3189</v>
      </c>
      <c r="D2563" s="178" t="s">
        <v>188</v>
      </c>
      <c r="E2563" s="178">
        <v>0.01</v>
      </c>
      <c r="F2563" s="178" t="s">
        <v>811</v>
      </c>
      <c r="I2563" s="178" t="s">
        <v>38</v>
      </c>
      <c r="J2563" s="208" t="s">
        <v>3190</v>
      </c>
    </row>
    <row r="2564" spans="2:10" hidden="1" outlineLevel="1">
      <c r="B2564" s="79" t="str">
        <f t="shared" si="59"/>
        <v>163F</v>
      </c>
      <c r="C2564" s="185"/>
      <c r="D2564" s="179"/>
      <c r="E2564" s="179"/>
      <c r="F2564" s="179"/>
      <c r="I2564" s="179"/>
      <c r="J2564" s="209"/>
    </row>
    <row r="2565" spans="2:10" outlineLevel="1">
      <c r="B2565" s="79" t="str">
        <f t="shared" si="59"/>
        <v>1640</v>
      </c>
      <c r="C2565" s="184" t="s">
        <v>3191</v>
      </c>
      <c r="D2565" s="178" t="s">
        <v>188</v>
      </c>
      <c r="E2565" s="178">
        <v>0.01</v>
      </c>
      <c r="F2565" s="178" t="s">
        <v>811</v>
      </c>
      <c r="I2565" s="178" t="s">
        <v>38</v>
      </c>
      <c r="J2565" s="208" t="s">
        <v>3192</v>
      </c>
    </row>
    <row r="2566" spans="2:10" hidden="1" outlineLevel="1">
      <c r="B2566" s="79" t="str">
        <f t="shared" si="59"/>
        <v>1641</v>
      </c>
      <c r="C2566" s="185"/>
      <c r="D2566" s="179"/>
      <c r="E2566" s="179"/>
      <c r="F2566" s="179"/>
      <c r="I2566" s="179"/>
      <c r="J2566" s="209"/>
    </row>
    <row r="2567" spans="2:10" outlineLevel="1">
      <c r="B2567" s="79" t="str">
        <f t="shared" si="59"/>
        <v>1642</v>
      </c>
      <c r="C2567" s="184" t="s">
        <v>3193</v>
      </c>
      <c r="D2567" s="178" t="s">
        <v>188</v>
      </c>
      <c r="E2567" s="178">
        <v>0.01</v>
      </c>
      <c r="F2567" s="178" t="s">
        <v>811</v>
      </c>
      <c r="I2567" s="178" t="s">
        <v>38</v>
      </c>
      <c r="J2567" s="208" t="s">
        <v>3194</v>
      </c>
    </row>
    <row r="2568" spans="2:10" hidden="1" outlineLevel="1">
      <c r="B2568" s="79" t="str">
        <f t="shared" si="59"/>
        <v>1643</v>
      </c>
      <c r="C2568" s="185"/>
      <c r="D2568" s="179"/>
      <c r="E2568" s="179"/>
      <c r="F2568" s="179"/>
      <c r="I2568" s="179"/>
      <c r="J2568" s="209"/>
    </row>
    <row r="2569" spans="2:10" outlineLevel="1">
      <c r="B2569" s="79" t="str">
        <f t="shared" si="59"/>
        <v>1644</v>
      </c>
      <c r="C2569" s="184" t="s">
        <v>3195</v>
      </c>
      <c r="D2569" s="178" t="s">
        <v>188</v>
      </c>
      <c r="E2569" s="178">
        <v>0.01</v>
      </c>
      <c r="F2569" s="178" t="s">
        <v>811</v>
      </c>
      <c r="I2569" s="178" t="s">
        <v>38</v>
      </c>
      <c r="J2569" s="208" t="s">
        <v>3196</v>
      </c>
    </row>
    <row r="2570" spans="2:10" hidden="1" outlineLevel="1">
      <c r="B2570" s="79" t="str">
        <f t="shared" si="59"/>
        <v>1645</v>
      </c>
      <c r="C2570" s="185"/>
      <c r="D2570" s="179"/>
      <c r="E2570" s="179"/>
      <c r="F2570" s="179"/>
      <c r="I2570" s="179"/>
      <c r="J2570" s="209"/>
    </row>
    <row r="2571" spans="2:10" outlineLevel="1">
      <c r="B2571" s="79" t="str">
        <f t="shared" si="59"/>
        <v>1646</v>
      </c>
      <c r="C2571" s="184" t="s">
        <v>3197</v>
      </c>
      <c r="D2571" s="178" t="s">
        <v>188</v>
      </c>
      <c r="E2571" s="178">
        <v>0.01</v>
      </c>
      <c r="F2571" s="178" t="s">
        <v>811</v>
      </c>
      <c r="I2571" s="178" t="s">
        <v>38</v>
      </c>
      <c r="J2571" s="208" t="s">
        <v>3198</v>
      </c>
    </row>
    <row r="2572" spans="2:10" hidden="1" outlineLevel="1">
      <c r="B2572" s="79" t="str">
        <f t="shared" si="59"/>
        <v>1647</v>
      </c>
      <c r="C2572" s="185"/>
      <c r="D2572" s="179"/>
      <c r="E2572" s="179"/>
      <c r="F2572" s="179"/>
      <c r="I2572" s="179"/>
      <c r="J2572" s="209"/>
    </row>
    <row r="2573" spans="2:10" outlineLevel="1">
      <c r="B2573" s="79" t="str">
        <f t="shared" si="59"/>
        <v>1648</v>
      </c>
      <c r="C2573" s="184" t="s">
        <v>3199</v>
      </c>
      <c r="D2573" s="178" t="s">
        <v>188</v>
      </c>
      <c r="E2573" s="178">
        <v>0.01</v>
      </c>
      <c r="F2573" s="178" t="s">
        <v>811</v>
      </c>
      <c r="I2573" s="178" t="s">
        <v>38</v>
      </c>
      <c r="J2573" s="208" t="s">
        <v>3200</v>
      </c>
    </row>
    <row r="2574" spans="2:10" hidden="1" outlineLevel="1">
      <c r="B2574" s="79" t="str">
        <f t="shared" si="59"/>
        <v>1649</v>
      </c>
      <c r="C2574" s="185"/>
      <c r="D2574" s="179"/>
      <c r="E2574" s="179"/>
      <c r="F2574" s="179"/>
      <c r="I2574" s="179"/>
      <c r="J2574" s="209"/>
    </row>
    <row r="2575" spans="2:10" outlineLevel="1">
      <c r="B2575" s="79" t="str">
        <f t="shared" si="59"/>
        <v>164A</v>
      </c>
      <c r="C2575" s="184" t="s">
        <v>3201</v>
      </c>
      <c r="D2575" s="178" t="s">
        <v>188</v>
      </c>
      <c r="E2575" s="178">
        <v>0.01</v>
      </c>
      <c r="F2575" s="178" t="s">
        <v>811</v>
      </c>
      <c r="I2575" s="178" t="s">
        <v>38</v>
      </c>
      <c r="J2575" s="208" t="s">
        <v>3202</v>
      </c>
    </row>
    <row r="2576" spans="2:10" hidden="1" outlineLevel="1">
      <c r="B2576" s="79" t="str">
        <f t="shared" si="59"/>
        <v>164B</v>
      </c>
      <c r="C2576" s="185"/>
      <c r="D2576" s="179"/>
      <c r="E2576" s="179"/>
      <c r="F2576" s="179"/>
      <c r="I2576" s="179"/>
      <c r="J2576" s="209"/>
    </row>
    <row r="2577" spans="2:10" outlineLevel="1">
      <c r="B2577" s="79" t="str">
        <f t="shared" si="59"/>
        <v>164C</v>
      </c>
      <c r="C2577" s="184" t="s">
        <v>3203</v>
      </c>
      <c r="D2577" s="178" t="s">
        <v>188</v>
      </c>
      <c r="E2577" s="178">
        <v>0.01</v>
      </c>
      <c r="F2577" s="178" t="s">
        <v>811</v>
      </c>
      <c r="I2577" s="178" t="s">
        <v>38</v>
      </c>
      <c r="J2577" s="208" t="s">
        <v>3204</v>
      </c>
    </row>
    <row r="2578" spans="2:10" hidden="1" outlineLevel="1">
      <c r="B2578" s="79" t="str">
        <f t="shared" si="59"/>
        <v>164D</v>
      </c>
      <c r="C2578" s="185"/>
      <c r="D2578" s="179"/>
      <c r="E2578" s="179"/>
      <c r="F2578" s="179"/>
      <c r="I2578" s="179"/>
      <c r="J2578" s="209"/>
    </row>
    <row r="2579" spans="2:10" outlineLevel="1">
      <c r="B2579" s="79" t="str">
        <f t="shared" si="59"/>
        <v>164E</v>
      </c>
      <c r="C2579" s="184" t="s">
        <v>3205</v>
      </c>
      <c r="D2579" s="178" t="s">
        <v>188</v>
      </c>
      <c r="E2579" s="178">
        <v>0.01</v>
      </c>
      <c r="F2579" s="178" t="s">
        <v>811</v>
      </c>
      <c r="I2579" s="178" t="s">
        <v>38</v>
      </c>
      <c r="J2579" s="208" t="s">
        <v>3206</v>
      </c>
    </row>
    <row r="2580" spans="2:10" hidden="1" outlineLevel="1">
      <c r="B2580" s="79" t="str">
        <f t="shared" si="59"/>
        <v>164F</v>
      </c>
      <c r="C2580" s="185"/>
      <c r="D2580" s="179"/>
      <c r="E2580" s="179"/>
      <c r="F2580" s="179"/>
      <c r="I2580" s="179"/>
      <c r="J2580" s="209"/>
    </row>
    <row r="2581" spans="2:10" outlineLevel="1">
      <c r="B2581" s="79" t="str">
        <f t="shared" si="59"/>
        <v>1650</v>
      </c>
      <c r="C2581" s="184" t="s">
        <v>3207</v>
      </c>
      <c r="D2581" s="178" t="s">
        <v>188</v>
      </c>
      <c r="E2581" s="178">
        <v>0.01</v>
      </c>
      <c r="F2581" s="178" t="s">
        <v>811</v>
      </c>
      <c r="I2581" s="178" t="s">
        <v>38</v>
      </c>
      <c r="J2581" s="208" t="s">
        <v>3208</v>
      </c>
    </row>
    <row r="2582" spans="2:10" hidden="1" outlineLevel="1">
      <c r="B2582" s="79" t="str">
        <f t="shared" si="59"/>
        <v>1651</v>
      </c>
      <c r="C2582" s="185"/>
      <c r="D2582" s="179"/>
      <c r="E2582" s="179"/>
      <c r="F2582" s="179"/>
      <c r="I2582" s="179"/>
      <c r="J2582" s="209"/>
    </row>
    <row r="2583" spans="2:10" outlineLevel="1">
      <c r="B2583" s="79" t="str">
        <f t="shared" si="59"/>
        <v>1652</v>
      </c>
      <c r="C2583" s="184" t="s">
        <v>3209</v>
      </c>
      <c r="D2583" s="178" t="s">
        <v>188</v>
      </c>
      <c r="E2583" s="178">
        <v>0.01</v>
      </c>
      <c r="F2583" s="178" t="s">
        <v>811</v>
      </c>
      <c r="I2583" s="178" t="s">
        <v>38</v>
      </c>
      <c r="J2583" s="208" t="s">
        <v>3210</v>
      </c>
    </row>
    <row r="2584" spans="2:10" hidden="1" outlineLevel="1">
      <c r="B2584" s="79" t="str">
        <f t="shared" si="59"/>
        <v>1653</v>
      </c>
      <c r="C2584" s="185"/>
      <c r="D2584" s="179"/>
      <c r="E2584" s="179"/>
      <c r="F2584" s="179"/>
      <c r="I2584" s="179"/>
      <c r="J2584" s="209"/>
    </row>
    <row r="2585" spans="2:10" outlineLevel="1">
      <c r="B2585" s="79" t="str">
        <f t="shared" si="59"/>
        <v>1654</v>
      </c>
      <c r="C2585" s="184" t="s">
        <v>3211</v>
      </c>
      <c r="D2585" s="178" t="s">
        <v>188</v>
      </c>
      <c r="E2585" s="178">
        <v>0.01</v>
      </c>
      <c r="F2585" s="178" t="s">
        <v>811</v>
      </c>
      <c r="I2585" s="178" t="s">
        <v>38</v>
      </c>
      <c r="J2585" s="208" t="s">
        <v>3212</v>
      </c>
    </row>
    <row r="2586" spans="2:10" hidden="1" outlineLevel="1">
      <c r="B2586" s="79" t="str">
        <f t="shared" si="59"/>
        <v>1655</v>
      </c>
      <c r="C2586" s="185"/>
      <c r="D2586" s="179"/>
      <c r="E2586" s="179"/>
      <c r="F2586" s="179"/>
      <c r="I2586" s="179"/>
      <c r="J2586" s="209"/>
    </row>
    <row r="2587" spans="2:10" outlineLevel="1">
      <c r="B2587" s="79" t="str">
        <f t="shared" si="59"/>
        <v>1656</v>
      </c>
      <c r="C2587" s="184" t="s">
        <v>3213</v>
      </c>
      <c r="D2587" s="178" t="s">
        <v>188</v>
      </c>
      <c r="E2587" s="178">
        <v>0.01</v>
      </c>
      <c r="F2587" s="178" t="s">
        <v>811</v>
      </c>
      <c r="I2587" s="178" t="s">
        <v>38</v>
      </c>
      <c r="J2587" s="208" t="s">
        <v>3214</v>
      </c>
    </row>
    <row r="2588" spans="2:10" hidden="1" outlineLevel="1">
      <c r="B2588" s="79" t="str">
        <f t="shared" si="59"/>
        <v>1657</v>
      </c>
      <c r="C2588" s="185"/>
      <c r="D2588" s="179"/>
      <c r="E2588" s="179"/>
      <c r="F2588" s="179"/>
      <c r="I2588" s="179"/>
      <c r="J2588" s="209"/>
    </row>
    <row r="2589" spans="2:10" outlineLevel="1">
      <c r="B2589" s="79" t="str">
        <f t="shared" si="59"/>
        <v>1658</v>
      </c>
      <c r="C2589" s="184" t="s">
        <v>3215</v>
      </c>
      <c r="D2589" s="178" t="s">
        <v>188</v>
      </c>
      <c r="E2589" s="178">
        <v>0.01</v>
      </c>
      <c r="F2589" s="178" t="s">
        <v>811</v>
      </c>
      <c r="I2589" s="178" t="s">
        <v>38</v>
      </c>
      <c r="J2589" s="208" t="s">
        <v>3216</v>
      </c>
    </row>
    <row r="2590" spans="2:10" hidden="1" outlineLevel="1">
      <c r="B2590" s="79" t="str">
        <f t="shared" si="59"/>
        <v>1659</v>
      </c>
      <c r="C2590" s="185"/>
      <c r="D2590" s="179"/>
      <c r="E2590" s="179"/>
      <c r="F2590" s="179"/>
      <c r="I2590" s="179"/>
      <c r="J2590" s="209"/>
    </row>
    <row r="2591" spans="2:10" outlineLevel="1">
      <c r="B2591" s="79" t="str">
        <f t="shared" si="59"/>
        <v>165A</v>
      </c>
      <c r="C2591" s="184" t="s">
        <v>3217</v>
      </c>
      <c r="D2591" s="178" t="s">
        <v>188</v>
      </c>
      <c r="E2591" s="178">
        <v>0.01</v>
      </c>
      <c r="F2591" s="178" t="s">
        <v>811</v>
      </c>
      <c r="I2591" s="178" t="s">
        <v>38</v>
      </c>
      <c r="J2591" s="208" t="s">
        <v>3218</v>
      </c>
    </row>
    <row r="2592" spans="2:10" hidden="1" outlineLevel="1">
      <c r="B2592" s="79" t="str">
        <f t="shared" si="59"/>
        <v>165B</v>
      </c>
      <c r="C2592" s="185"/>
      <c r="D2592" s="179"/>
      <c r="E2592" s="179"/>
      <c r="F2592" s="179"/>
      <c r="I2592" s="179"/>
      <c r="J2592" s="209"/>
    </row>
    <row r="2593" spans="2:10" outlineLevel="1">
      <c r="B2593" s="79" t="str">
        <f t="shared" si="59"/>
        <v>165C</v>
      </c>
      <c r="C2593" s="184" t="s">
        <v>3219</v>
      </c>
      <c r="D2593" s="178" t="s">
        <v>188</v>
      </c>
      <c r="E2593" s="178">
        <v>0.01</v>
      </c>
      <c r="F2593" s="178" t="s">
        <v>811</v>
      </c>
      <c r="I2593" s="178" t="s">
        <v>38</v>
      </c>
      <c r="J2593" s="208" t="s">
        <v>3220</v>
      </c>
    </row>
    <row r="2594" spans="2:10" hidden="1" outlineLevel="1">
      <c r="B2594" s="79" t="str">
        <f t="shared" si="59"/>
        <v>165D</v>
      </c>
      <c r="C2594" s="185"/>
      <c r="D2594" s="179"/>
      <c r="E2594" s="179"/>
      <c r="F2594" s="179"/>
      <c r="I2594" s="179"/>
      <c r="J2594" s="209"/>
    </row>
    <row r="2595" spans="2:10" outlineLevel="1">
      <c r="B2595" s="79" t="str">
        <f t="shared" si="59"/>
        <v>165E</v>
      </c>
      <c r="C2595" s="184" t="s">
        <v>3221</v>
      </c>
      <c r="D2595" s="178" t="s">
        <v>188</v>
      </c>
      <c r="E2595" s="178">
        <v>0.01</v>
      </c>
      <c r="F2595" s="178" t="s">
        <v>811</v>
      </c>
      <c r="I2595" s="178" t="s">
        <v>38</v>
      </c>
      <c r="J2595" s="208" t="s">
        <v>3222</v>
      </c>
    </row>
    <row r="2596" spans="2:10" hidden="1" outlineLevel="1">
      <c r="B2596" s="79" t="str">
        <f t="shared" si="59"/>
        <v>165F</v>
      </c>
      <c r="C2596" s="185"/>
      <c r="D2596" s="179"/>
      <c r="E2596" s="179"/>
      <c r="F2596" s="179"/>
      <c r="I2596" s="179"/>
      <c r="J2596" s="209"/>
    </row>
    <row r="2597" spans="2:10" hidden="1" outlineLevel="1">
      <c r="C2597" s="93"/>
      <c r="J2597" s="93"/>
    </row>
    <row r="2598" spans="2:10" hidden="1" outlineLevel="1">
      <c r="C2598" s="93"/>
      <c r="J2598" s="93"/>
    </row>
    <row r="2599" spans="2:10" hidden="1" outlineLevel="1">
      <c r="C2599" s="93"/>
      <c r="J2599" s="93"/>
    </row>
    <row r="2600" spans="2:10" hidden="1" outlineLevel="1">
      <c r="C2600" s="93"/>
      <c r="J2600" s="93"/>
    </row>
    <row r="2601" spans="2:10" hidden="1" outlineLevel="1">
      <c r="C2601" s="93"/>
      <c r="J2601" s="93"/>
    </row>
    <row r="2602" spans="2:10" hidden="1" outlineLevel="1">
      <c r="C2602" s="93"/>
      <c r="J2602" s="93"/>
    </row>
    <row r="2603" spans="2:10" hidden="1" outlineLevel="1">
      <c r="C2603" s="93"/>
      <c r="J2603" s="93"/>
    </row>
    <row r="2604" spans="2:10" hidden="1" outlineLevel="1">
      <c r="C2604" s="93"/>
      <c r="J2604" s="93"/>
    </row>
    <row r="2605" spans="2:10" hidden="1" outlineLevel="1">
      <c r="C2605" s="93"/>
      <c r="J2605" s="93"/>
    </row>
    <row r="2606" spans="2:10" hidden="1" outlineLevel="1">
      <c r="C2606" s="93"/>
      <c r="J2606" s="93"/>
    </row>
    <row r="2607" spans="2:10" hidden="1" outlineLevel="1">
      <c r="C2607" s="93"/>
      <c r="J2607" s="93"/>
    </row>
    <row r="2608" spans="2:10" hidden="1" outlineLevel="1">
      <c r="C2608" s="93"/>
      <c r="J2608" s="93"/>
    </row>
    <row r="2609" spans="3:10" hidden="1" outlineLevel="1">
      <c r="C2609" s="93"/>
      <c r="J2609" s="93"/>
    </row>
    <row r="2610" spans="3:10" hidden="1" outlineLevel="1">
      <c r="C2610" s="93"/>
      <c r="J2610" s="93"/>
    </row>
    <row r="2611" spans="3:10" hidden="1" outlineLevel="1">
      <c r="C2611" s="93"/>
      <c r="J2611" s="93"/>
    </row>
    <row r="2612" spans="3:10" hidden="1" outlineLevel="1">
      <c r="C2612" s="93"/>
      <c r="J2612" s="93"/>
    </row>
    <row r="2613" spans="3:10" hidden="1" outlineLevel="1">
      <c r="C2613" s="93"/>
      <c r="J2613" s="93"/>
    </row>
    <row r="2614" spans="3:10" hidden="1" outlineLevel="1">
      <c r="C2614" s="93"/>
      <c r="J2614" s="93"/>
    </row>
    <row r="2615" spans="3:10" hidden="1" outlineLevel="1">
      <c r="C2615" s="93"/>
      <c r="J2615" s="93"/>
    </row>
    <row r="2616" spans="3:10" hidden="1" outlineLevel="1">
      <c r="C2616" s="93"/>
      <c r="J2616" s="93"/>
    </row>
    <row r="2617" spans="3:10" hidden="1" outlineLevel="1">
      <c r="C2617" s="93"/>
      <c r="J2617" s="93"/>
    </row>
    <row r="2618" spans="3:10" hidden="1" outlineLevel="1">
      <c r="C2618" s="93"/>
      <c r="J2618" s="93"/>
    </row>
    <row r="2619" spans="3:10" hidden="1" outlineLevel="1">
      <c r="C2619" s="93"/>
      <c r="J2619" s="93"/>
    </row>
    <row r="2620" spans="3:10" hidden="1" outlineLevel="1">
      <c r="C2620" s="93"/>
      <c r="J2620" s="93"/>
    </row>
    <row r="2621" spans="3:10" hidden="1" outlineLevel="1">
      <c r="C2621" s="96"/>
      <c r="J2621" s="96"/>
    </row>
    <row r="2622" spans="3:10" hidden="1" outlineLevel="1">
      <c r="C2622" s="96"/>
      <c r="J2622" s="96"/>
    </row>
    <row r="2623" spans="3:10" hidden="1" outlineLevel="1">
      <c r="C2623" s="96"/>
      <c r="J2623" s="96"/>
    </row>
    <row r="2624" spans="3:10" hidden="1" outlineLevel="1">
      <c r="C2624" s="96"/>
    </row>
    <row r="2625" spans="1:11" hidden="1" outlineLevel="1">
      <c r="C2625" s="96"/>
    </row>
    <row r="2626" spans="1:11" hidden="1" collapsed="1"/>
    <row r="2627" spans="1:11" hidden="1">
      <c r="A2627" s="173" t="s">
        <v>3223</v>
      </c>
      <c r="B2627" s="173"/>
      <c r="C2627" s="173"/>
      <c r="D2627" s="173"/>
      <c r="E2627" s="173"/>
      <c r="F2627" s="173"/>
      <c r="G2627" s="173"/>
      <c r="H2627" s="173"/>
      <c r="I2627" s="173"/>
      <c r="J2627" s="173"/>
      <c r="K2627" s="173"/>
    </row>
    <row r="2628" spans="1:11" outlineLevel="1">
      <c r="B2628" s="79" t="str">
        <f>DEC2HEX(8192+ROW()-ROW($B$2628),4)</f>
        <v>2000</v>
      </c>
      <c r="C2628" s="174" t="s">
        <v>3224</v>
      </c>
      <c r="D2628" s="177" t="s">
        <v>59</v>
      </c>
      <c r="E2628" s="177"/>
      <c r="F2628" s="177"/>
      <c r="G2628" s="177"/>
      <c r="H2628" s="177"/>
      <c r="I2628" s="177" t="s">
        <v>38</v>
      </c>
      <c r="J2628" s="174" t="s">
        <v>331</v>
      </c>
    </row>
    <row r="2629" spans="1:11" hidden="1" outlineLevel="1">
      <c r="B2629" s="79" t="str">
        <f t="shared" ref="B2629:B2691" si="60">DEC2HEX(8192+ROW()-ROW($B$2628),4)</f>
        <v>2001</v>
      </c>
      <c r="C2629" s="174"/>
      <c r="D2629" s="177"/>
      <c r="E2629" s="177"/>
      <c r="F2629" s="177"/>
      <c r="G2629" s="177"/>
      <c r="H2629" s="177"/>
      <c r="I2629" s="177"/>
      <c r="J2629" s="174"/>
    </row>
    <row r="2630" spans="1:11" hidden="1" outlineLevel="1">
      <c r="B2630" s="79" t="str">
        <f t="shared" si="60"/>
        <v>2002</v>
      </c>
      <c r="C2630" s="174"/>
      <c r="D2630" s="177"/>
      <c r="E2630" s="177"/>
      <c r="F2630" s="177"/>
      <c r="G2630" s="177"/>
      <c r="H2630" s="177"/>
      <c r="I2630" s="177"/>
      <c r="J2630" s="174"/>
    </row>
    <row r="2631" spans="1:11" ht="54" hidden="1" customHeight="1" outlineLevel="1">
      <c r="B2631" s="79" t="str">
        <f t="shared" si="60"/>
        <v>2003</v>
      </c>
      <c r="C2631" s="174"/>
      <c r="D2631" s="177"/>
      <c r="E2631" s="177"/>
      <c r="F2631" s="177"/>
      <c r="G2631" s="177"/>
      <c r="H2631" s="177"/>
      <c r="I2631" s="177"/>
      <c r="J2631" s="174"/>
    </row>
    <row r="2632" spans="1:11" outlineLevel="1">
      <c r="B2632" s="79" t="str">
        <f t="shared" si="60"/>
        <v>2004</v>
      </c>
      <c r="C2632" s="80" t="s">
        <v>3225</v>
      </c>
      <c r="D2632" s="52" t="s">
        <v>113</v>
      </c>
      <c r="I2632" s="52" t="s">
        <v>105</v>
      </c>
      <c r="J2632" s="95" t="s">
        <v>3226</v>
      </c>
    </row>
    <row r="2633" spans="1:11" ht="28.5" outlineLevel="1">
      <c r="B2633" s="79" t="str">
        <f t="shared" si="60"/>
        <v>2005</v>
      </c>
      <c r="C2633" s="80" t="s">
        <v>3227</v>
      </c>
      <c r="D2633" s="52" t="s">
        <v>113</v>
      </c>
      <c r="I2633" s="52" t="s">
        <v>105</v>
      </c>
      <c r="J2633" s="95" t="s">
        <v>3228</v>
      </c>
    </row>
    <row r="2634" spans="1:11" ht="313.5" outlineLevel="1">
      <c r="B2634" s="79" t="str">
        <f t="shared" si="60"/>
        <v>2006</v>
      </c>
      <c r="C2634" s="80" t="s">
        <v>3229</v>
      </c>
      <c r="D2634" s="52" t="s">
        <v>113</v>
      </c>
      <c r="G2634" s="52">
        <v>1</v>
      </c>
      <c r="H2634" s="52">
        <v>255</v>
      </c>
      <c r="I2634" s="52" t="s">
        <v>105</v>
      </c>
      <c r="J2634" s="95" t="s">
        <v>3230</v>
      </c>
    </row>
    <row r="2635" spans="1:11" ht="85.5" outlineLevel="1">
      <c r="B2635" s="79" t="str">
        <f t="shared" si="60"/>
        <v>2007</v>
      </c>
      <c r="C2635" s="80" t="s">
        <v>3231</v>
      </c>
      <c r="D2635" s="52" t="s">
        <v>66</v>
      </c>
      <c r="I2635" s="52" t="s">
        <v>105</v>
      </c>
      <c r="J2635" s="95" t="s">
        <v>3232</v>
      </c>
    </row>
    <row r="2636" spans="1:11" ht="85.5" outlineLevel="1">
      <c r="B2636" s="79" t="str">
        <f t="shared" si="60"/>
        <v>2008</v>
      </c>
      <c r="C2636" s="80" t="s">
        <v>3233</v>
      </c>
      <c r="D2636" s="52" t="s">
        <v>66</v>
      </c>
      <c r="I2636" s="52" t="s">
        <v>105</v>
      </c>
      <c r="J2636" s="95" t="s">
        <v>3234</v>
      </c>
    </row>
    <row r="2637" spans="1:11" ht="85.5" outlineLevel="1">
      <c r="B2637" s="79" t="str">
        <f t="shared" si="60"/>
        <v>2009</v>
      </c>
      <c r="C2637" s="80" t="s">
        <v>3235</v>
      </c>
      <c r="D2637" s="52" t="s">
        <v>66</v>
      </c>
      <c r="I2637" s="52" t="s">
        <v>105</v>
      </c>
      <c r="J2637" s="95" t="s">
        <v>3236</v>
      </c>
    </row>
    <row r="2638" spans="1:11" ht="85.5" outlineLevel="1">
      <c r="B2638" s="79" t="str">
        <f t="shared" si="60"/>
        <v>200A</v>
      </c>
      <c r="C2638" s="80" t="s">
        <v>3237</v>
      </c>
      <c r="D2638" s="52" t="s">
        <v>66</v>
      </c>
      <c r="I2638" s="52" t="s">
        <v>105</v>
      </c>
      <c r="J2638" s="95" t="s">
        <v>3238</v>
      </c>
    </row>
    <row r="2639" spans="1:11" ht="85.5" outlineLevel="1">
      <c r="B2639" s="79" t="str">
        <f t="shared" si="60"/>
        <v>200B</v>
      </c>
      <c r="C2639" s="80" t="s">
        <v>3239</v>
      </c>
      <c r="D2639" s="52" t="s">
        <v>66</v>
      </c>
      <c r="I2639" s="52" t="s">
        <v>105</v>
      </c>
      <c r="J2639" s="95" t="s">
        <v>3240</v>
      </c>
    </row>
    <row r="2640" spans="1:11" hidden="1" outlineLevel="1">
      <c r="B2640" s="79" t="str">
        <f t="shared" si="60"/>
        <v>200C</v>
      </c>
    </row>
    <row r="2641" spans="2:2" hidden="1" outlineLevel="1">
      <c r="B2641" s="79" t="str">
        <f t="shared" si="60"/>
        <v>200D</v>
      </c>
    </row>
    <row r="2642" spans="2:2" hidden="1" outlineLevel="1">
      <c r="B2642" s="79" t="str">
        <f t="shared" si="60"/>
        <v>200E</v>
      </c>
    </row>
    <row r="2643" spans="2:2" hidden="1" outlineLevel="1">
      <c r="B2643" s="79" t="str">
        <f t="shared" si="60"/>
        <v>200F</v>
      </c>
    </row>
    <row r="2644" spans="2:2" hidden="1" outlineLevel="1">
      <c r="B2644" s="79" t="str">
        <f t="shared" si="60"/>
        <v>2010</v>
      </c>
    </row>
    <row r="2645" spans="2:2" hidden="1" outlineLevel="1">
      <c r="B2645" s="79" t="str">
        <f t="shared" si="60"/>
        <v>2011</v>
      </c>
    </row>
    <row r="2646" spans="2:2" hidden="1" outlineLevel="1">
      <c r="B2646" s="79" t="str">
        <f t="shared" si="60"/>
        <v>2012</v>
      </c>
    </row>
    <row r="2647" spans="2:2" hidden="1" outlineLevel="1">
      <c r="B2647" s="79" t="str">
        <f t="shared" si="60"/>
        <v>2013</v>
      </c>
    </row>
    <row r="2648" spans="2:2" hidden="1" outlineLevel="1">
      <c r="B2648" s="79" t="str">
        <f t="shared" si="60"/>
        <v>2014</v>
      </c>
    </row>
    <row r="2649" spans="2:2" hidden="1" outlineLevel="1">
      <c r="B2649" s="79" t="str">
        <f t="shared" si="60"/>
        <v>2015</v>
      </c>
    </row>
    <row r="2650" spans="2:2" hidden="1" outlineLevel="1">
      <c r="B2650" s="79" t="str">
        <f t="shared" si="60"/>
        <v>2016</v>
      </c>
    </row>
    <row r="2651" spans="2:2" hidden="1" outlineLevel="1">
      <c r="B2651" s="79" t="str">
        <f t="shared" si="60"/>
        <v>2017</v>
      </c>
    </row>
    <row r="2652" spans="2:2" hidden="1" outlineLevel="1">
      <c r="B2652" s="79" t="str">
        <f t="shared" si="60"/>
        <v>2018</v>
      </c>
    </row>
    <row r="2653" spans="2:2" hidden="1" outlineLevel="1">
      <c r="B2653" s="79" t="str">
        <f t="shared" si="60"/>
        <v>2019</v>
      </c>
    </row>
    <row r="2654" spans="2:2" hidden="1" outlineLevel="1">
      <c r="B2654" s="79" t="str">
        <f t="shared" si="60"/>
        <v>201A</v>
      </c>
    </row>
    <row r="2655" spans="2:2" hidden="1" outlineLevel="1">
      <c r="B2655" s="79" t="str">
        <f t="shared" si="60"/>
        <v>201B</v>
      </c>
    </row>
    <row r="2656" spans="2:2" hidden="1" outlineLevel="1">
      <c r="B2656" s="79" t="str">
        <f t="shared" si="60"/>
        <v>201C</v>
      </c>
    </row>
    <row r="2657" spans="2:2" hidden="1" outlineLevel="1">
      <c r="B2657" s="79" t="str">
        <f t="shared" si="60"/>
        <v>201D</v>
      </c>
    </row>
    <row r="2658" spans="2:2" hidden="1" outlineLevel="1">
      <c r="B2658" s="79" t="str">
        <f t="shared" si="60"/>
        <v>201E</v>
      </c>
    </row>
    <row r="2659" spans="2:2" hidden="1" outlineLevel="1">
      <c r="B2659" s="79" t="str">
        <f t="shared" si="60"/>
        <v>201F</v>
      </c>
    </row>
    <row r="2660" spans="2:2" hidden="1" outlineLevel="1">
      <c r="B2660" s="79" t="str">
        <f t="shared" si="60"/>
        <v>2020</v>
      </c>
    </row>
    <row r="2661" spans="2:2" hidden="1" outlineLevel="1">
      <c r="B2661" s="79" t="str">
        <f t="shared" si="60"/>
        <v>2021</v>
      </c>
    </row>
    <row r="2662" spans="2:2" hidden="1" outlineLevel="1">
      <c r="B2662" s="79" t="str">
        <f t="shared" si="60"/>
        <v>2022</v>
      </c>
    </row>
    <row r="2663" spans="2:2" hidden="1" outlineLevel="1">
      <c r="B2663" s="79" t="str">
        <f t="shared" si="60"/>
        <v>2023</v>
      </c>
    </row>
    <row r="2664" spans="2:2" hidden="1" outlineLevel="1">
      <c r="B2664" s="79" t="str">
        <f t="shared" si="60"/>
        <v>2024</v>
      </c>
    </row>
    <row r="2665" spans="2:2" hidden="1" outlineLevel="1">
      <c r="B2665" s="79" t="str">
        <f t="shared" si="60"/>
        <v>2025</v>
      </c>
    </row>
    <row r="2666" spans="2:2" hidden="1" outlineLevel="1">
      <c r="B2666" s="79" t="str">
        <f t="shared" si="60"/>
        <v>2026</v>
      </c>
    </row>
    <row r="2667" spans="2:2" hidden="1" outlineLevel="1">
      <c r="B2667" s="79" t="str">
        <f t="shared" si="60"/>
        <v>2027</v>
      </c>
    </row>
    <row r="2668" spans="2:2" hidden="1" outlineLevel="1">
      <c r="B2668" s="79" t="str">
        <f t="shared" si="60"/>
        <v>2028</v>
      </c>
    </row>
    <row r="2669" spans="2:2" hidden="1" outlineLevel="1">
      <c r="B2669" s="79" t="str">
        <f t="shared" si="60"/>
        <v>2029</v>
      </c>
    </row>
    <row r="2670" spans="2:2" hidden="1" outlineLevel="1">
      <c r="B2670" s="79" t="str">
        <f t="shared" si="60"/>
        <v>202A</v>
      </c>
    </row>
    <row r="2671" spans="2:2" hidden="1" outlineLevel="1">
      <c r="B2671" s="79" t="str">
        <f t="shared" si="60"/>
        <v>202B</v>
      </c>
    </row>
    <row r="2672" spans="2:2" hidden="1" outlineLevel="1">
      <c r="B2672" s="79" t="str">
        <f t="shared" si="60"/>
        <v>202C</v>
      </c>
    </row>
    <row r="2673" spans="2:10" hidden="1" outlineLevel="1">
      <c r="B2673" s="79" t="str">
        <f t="shared" si="60"/>
        <v>202D</v>
      </c>
    </row>
    <row r="2674" spans="2:10" hidden="1" outlineLevel="1">
      <c r="B2674" s="79" t="str">
        <f t="shared" si="60"/>
        <v>202E</v>
      </c>
    </row>
    <row r="2675" spans="2:10" hidden="1" outlineLevel="1">
      <c r="B2675" s="79" t="str">
        <f t="shared" si="60"/>
        <v>202F</v>
      </c>
    </row>
    <row r="2676" spans="2:10" hidden="1" outlineLevel="1">
      <c r="B2676" s="79" t="str">
        <f t="shared" si="60"/>
        <v>2030</v>
      </c>
    </row>
    <row r="2677" spans="2:10" hidden="1" outlineLevel="1">
      <c r="B2677" s="79" t="str">
        <f t="shared" si="60"/>
        <v>2031</v>
      </c>
    </row>
    <row r="2678" spans="2:10" hidden="1" outlineLevel="1">
      <c r="B2678" s="79" t="str">
        <f t="shared" si="60"/>
        <v>2032</v>
      </c>
    </row>
    <row r="2679" spans="2:10" hidden="1" outlineLevel="1">
      <c r="B2679" s="79" t="str">
        <f t="shared" si="60"/>
        <v>2033</v>
      </c>
    </row>
    <row r="2680" spans="2:10" hidden="1" outlineLevel="1">
      <c r="B2680" s="79" t="str">
        <f t="shared" si="60"/>
        <v>2034</v>
      </c>
    </row>
    <row r="2681" spans="2:10" hidden="1" outlineLevel="1">
      <c r="B2681" s="79" t="str">
        <f t="shared" si="60"/>
        <v>2035</v>
      </c>
    </row>
    <row r="2682" spans="2:10" hidden="1" outlineLevel="1">
      <c r="B2682" s="79" t="str">
        <f t="shared" si="60"/>
        <v>2036</v>
      </c>
    </row>
    <row r="2683" spans="2:10" hidden="1" outlineLevel="1">
      <c r="B2683" s="79" t="str">
        <f t="shared" si="60"/>
        <v>2037</v>
      </c>
    </row>
    <row r="2684" spans="2:10" hidden="1" outlineLevel="1">
      <c r="B2684" s="79" t="str">
        <f t="shared" si="60"/>
        <v>2038</v>
      </c>
    </row>
    <row r="2685" spans="2:10" ht="71.25" outlineLevel="1">
      <c r="B2685" s="79" t="str">
        <f t="shared" si="60"/>
        <v>2039</v>
      </c>
      <c r="C2685" s="96" t="s">
        <v>3241</v>
      </c>
      <c r="D2685" s="78" t="s">
        <v>113</v>
      </c>
      <c r="E2685" s="78"/>
      <c r="F2685" s="78"/>
      <c r="G2685" s="78"/>
      <c r="H2685" s="78"/>
      <c r="I2685" s="78" t="s">
        <v>38</v>
      </c>
      <c r="J2685" s="96" t="s">
        <v>3242</v>
      </c>
    </row>
    <row r="2686" spans="2:10" ht="114" outlineLevel="1">
      <c r="B2686" s="79" t="str">
        <f t="shared" si="60"/>
        <v>203A</v>
      </c>
      <c r="C2686" s="96" t="s">
        <v>3243</v>
      </c>
      <c r="D2686" s="78" t="s">
        <v>113</v>
      </c>
      <c r="E2686" s="78"/>
      <c r="F2686" s="78"/>
      <c r="G2686" s="78"/>
      <c r="H2686" s="78"/>
      <c r="I2686" s="78" t="s">
        <v>38</v>
      </c>
      <c r="J2686" s="96" t="s">
        <v>3244</v>
      </c>
    </row>
    <row r="2687" spans="2:10" ht="114" outlineLevel="1">
      <c r="B2687" s="79" t="str">
        <f t="shared" si="60"/>
        <v>203B</v>
      </c>
      <c r="C2687" s="96" t="s">
        <v>3245</v>
      </c>
      <c r="D2687" s="78" t="s">
        <v>113</v>
      </c>
      <c r="E2687" s="78"/>
      <c r="F2687" s="78"/>
      <c r="G2687" s="78"/>
      <c r="H2687" s="78"/>
      <c r="I2687" s="78" t="s">
        <v>38</v>
      </c>
      <c r="J2687" s="96" t="s">
        <v>3246</v>
      </c>
    </row>
    <row r="2688" spans="2:10" ht="185.25" outlineLevel="1">
      <c r="B2688" s="79" t="str">
        <f t="shared" si="60"/>
        <v>203C</v>
      </c>
      <c r="C2688" s="96" t="s">
        <v>3247</v>
      </c>
      <c r="D2688" s="78" t="s">
        <v>113</v>
      </c>
      <c r="E2688" s="78"/>
      <c r="F2688" s="78"/>
      <c r="G2688" s="78"/>
      <c r="H2688" s="78"/>
      <c r="I2688" s="78" t="s">
        <v>41</v>
      </c>
      <c r="J2688" s="96" t="s">
        <v>3248</v>
      </c>
    </row>
    <row r="2689" spans="2:10" ht="171" outlineLevel="1">
      <c r="B2689" s="79" t="str">
        <f t="shared" si="60"/>
        <v>203D</v>
      </c>
      <c r="C2689" s="80" t="s">
        <v>3249</v>
      </c>
      <c r="D2689" s="52" t="s">
        <v>113</v>
      </c>
      <c r="I2689" s="52" t="s">
        <v>41</v>
      </c>
      <c r="J2689" s="95" t="s">
        <v>3250</v>
      </c>
    </row>
    <row r="2690" spans="2:10" ht="156.75" outlineLevel="1">
      <c r="B2690" s="79" t="str">
        <f t="shared" si="60"/>
        <v>203E</v>
      </c>
      <c r="C2690" s="105" t="s">
        <v>3251</v>
      </c>
      <c r="D2690" s="52" t="s">
        <v>113</v>
      </c>
      <c r="G2690" s="67"/>
      <c r="H2690" s="67"/>
      <c r="I2690" s="62" t="s">
        <v>41</v>
      </c>
      <c r="J2690" s="95" t="s">
        <v>3252</v>
      </c>
    </row>
    <row r="2691" spans="2:10" ht="199.5" outlineLevel="1">
      <c r="B2691" s="79" t="str">
        <f t="shared" si="60"/>
        <v>203F</v>
      </c>
      <c r="C2691" s="105" t="s">
        <v>3253</v>
      </c>
      <c r="D2691" s="52" t="s">
        <v>113</v>
      </c>
      <c r="I2691" s="62" t="s">
        <v>38</v>
      </c>
      <c r="J2691" s="95" t="s">
        <v>3254</v>
      </c>
    </row>
    <row r="2692" spans="2:10" hidden="1" outlineLevel="1"/>
    <row r="2693" spans="2:10" hidden="1" outlineLevel="1"/>
    <row r="2694" spans="2:10" hidden="1" outlineLevel="1"/>
    <row r="2695" spans="2:10" hidden="1" outlineLevel="1"/>
    <row r="2696" spans="2:10" hidden="1" outlineLevel="1"/>
    <row r="2697" spans="2:10" hidden="1" outlineLevel="1"/>
    <row r="2698" spans="2:10" hidden="1" outlineLevel="1"/>
    <row r="2699" spans="2:10" hidden="1" outlineLevel="1"/>
    <row r="2700" spans="2:10" hidden="1" outlineLevel="1"/>
    <row r="2701" spans="2:10" hidden="1" outlineLevel="1"/>
    <row r="2702" spans="2:10" hidden="1" outlineLevel="1"/>
    <row r="2703" spans="2:10" hidden="1" outlineLevel="1"/>
    <row r="2704" spans="2:10" hidden="1" outlineLevel="1"/>
    <row r="2705" spans="2:11" hidden="1" outlineLevel="1"/>
    <row r="2706" spans="2:11" hidden="1" outlineLevel="1"/>
    <row r="2707" spans="2:11" hidden="1" outlineLevel="1"/>
    <row r="2708" spans="2:11" hidden="1" outlineLevel="1"/>
    <row r="2709" spans="2:11" hidden="1" outlineLevel="1"/>
    <row r="2710" spans="2:11" hidden="1" outlineLevel="1"/>
    <row r="2711" spans="2:11" hidden="1"/>
    <row r="2712" spans="2:11" hidden="1">
      <c r="B2712" s="188" t="s">
        <v>3255</v>
      </c>
      <c r="C2712" s="189"/>
      <c r="D2712" s="189"/>
      <c r="E2712" s="189"/>
      <c r="F2712" s="189"/>
      <c r="G2712" s="189"/>
      <c r="H2712" s="189"/>
      <c r="I2712" s="189"/>
      <c r="J2712" s="189"/>
      <c r="K2712" s="190"/>
    </row>
    <row r="2713" spans="2:11" ht="14.25" customHeight="1" outlineLevel="1">
      <c r="B2713" s="152" t="s">
        <v>3256</v>
      </c>
      <c r="C2713" s="186" t="s">
        <v>3257</v>
      </c>
      <c r="D2713" s="192" t="s">
        <v>59</v>
      </c>
      <c r="E2713" s="192"/>
      <c r="F2713" s="192"/>
      <c r="G2713" s="192"/>
      <c r="H2713" s="192"/>
      <c r="I2713" s="192" t="s">
        <v>38</v>
      </c>
      <c r="J2713" s="96" t="s">
        <v>1796</v>
      </c>
    </row>
    <row r="2714" spans="2:11" hidden="1" outlineLevel="1">
      <c r="B2714" s="152" t="s">
        <v>3258</v>
      </c>
      <c r="C2714" s="186"/>
      <c r="D2714" s="192"/>
      <c r="E2714" s="192"/>
      <c r="F2714" s="192"/>
      <c r="G2714" s="192"/>
      <c r="H2714" s="192"/>
      <c r="I2714" s="192"/>
      <c r="J2714" s="96"/>
    </row>
    <row r="2715" spans="2:11" hidden="1" outlineLevel="1">
      <c r="B2715" s="152" t="s">
        <v>3259</v>
      </c>
      <c r="C2715" s="186"/>
      <c r="D2715" s="192"/>
      <c r="E2715" s="192"/>
      <c r="F2715" s="192"/>
      <c r="G2715" s="192"/>
      <c r="H2715" s="192"/>
      <c r="I2715" s="192"/>
      <c r="J2715" s="96"/>
    </row>
    <row r="2716" spans="2:11" hidden="1" outlineLevel="1">
      <c r="B2716" s="152" t="s">
        <v>3260</v>
      </c>
      <c r="C2716" s="186"/>
      <c r="D2716" s="192"/>
      <c r="E2716" s="192"/>
      <c r="F2716" s="192"/>
      <c r="G2716" s="192"/>
      <c r="H2716" s="192"/>
      <c r="I2716" s="192"/>
      <c r="J2716" s="96"/>
    </row>
    <row r="2717" spans="2:11" outlineLevel="1">
      <c r="B2717" s="152" t="s">
        <v>3261</v>
      </c>
      <c r="C2717" s="96" t="s">
        <v>3262</v>
      </c>
      <c r="D2717" s="78"/>
      <c r="E2717" s="78"/>
      <c r="F2717" s="78"/>
      <c r="G2717" s="78"/>
      <c r="H2717" s="78"/>
      <c r="I2717" s="78" t="s">
        <v>38</v>
      </c>
      <c r="J2717" s="96" t="s">
        <v>3263</v>
      </c>
    </row>
    <row r="2718" spans="2:11" hidden="1" outlineLevel="1">
      <c r="B2718" s="152" t="s">
        <v>3264</v>
      </c>
      <c r="C2718" s="96"/>
      <c r="D2718" s="78"/>
      <c r="E2718" s="78"/>
      <c r="F2718" s="78"/>
      <c r="G2718" s="78"/>
      <c r="H2718" s="78"/>
      <c r="I2718" s="78" t="s">
        <v>38</v>
      </c>
      <c r="J2718" s="96" t="s">
        <v>3265</v>
      </c>
    </row>
    <row r="2719" spans="2:11" hidden="1" outlineLevel="1">
      <c r="B2719" s="152" t="s">
        <v>3266</v>
      </c>
      <c r="C2719" s="96"/>
      <c r="D2719" s="78"/>
      <c r="E2719" s="78"/>
      <c r="F2719" s="78"/>
      <c r="G2719" s="78"/>
      <c r="H2719" s="78"/>
      <c r="I2719" s="78" t="s">
        <v>38</v>
      </c>
      <c r="J2719" s="96" t="s">
        <v>3265</v>
      </c>
    </row>
    <row r="2720" spans="2:11" hidden="1" outlineLevel="1">
      <c r="B2720" s="152" t="s">
        <v>3267</v>
      </c>
      <c r="C2720" s="96"/>
      <c r="D2720" s="78"/>
      <c r="E2720" s="78"/>
      <c r="F2720" s="78"/>
      <c r="G2720" s="78"/>
      <c r="H2720" s="78"/>
      <c r="I2720" s="78" t="s">
        <v>38</v>
      </c>
      <c r="J2720" s="96" t="s">
        <v>3265</v>
      </c>
    </row>
    <row r="2721" spans="2:10" hidden="1" outlineLevel="1">
      <c r="B2721" s="152" t="s">
        <v>3268</v>
      </c>
      <c r="C2721" s="96"/>
      <c r="D2721" s="78"/>
      <c r="E2721" s="78"/>
      <c r="F2721" s="78"/>
      <c r="G2721" s="78"/>
      <c r="H2721" s="78"/>
      <c r="I2721" s="78" t="s">
        <v>38</v>
      </c>
      <c r="J2721" s="96" t="s">
        <v>3265</v>
      </c>
    </row>
    <row r="2722" spans="2:10" hidden="1" outlineLevel="1">
      <c r="B2722" s="152" t="s">
        <v>3269</v>
      </c>
      <c r="C2722" s="96"/>
      <c r="D2722" s="78"/>
      <c r="E2722" s="78"/>
      <c r="F2722" s="78"/>
      <c r="G2722" s="78"/>
      <c r="H2722" s="78"/>
      <c r="I2722" s="78" t="s">
        <v>38</v>
      </c>
      <c r="J2722" s="96" t="s">
        <v>3265</v>
      </c>
    </row>
    <row r="2723" spans="2:10" hidden="1" outlineLevel="1">
      <c r="B2723" s="152" t="s">
        <v>3270</v>
      </c>
      <c r="C2723" s="96"/>
      <c r="D2723" s="78"/>
      <c r="E2723" s="78"/>
      <c r="F2723" s="78"/>
      <c r="G2723" s="78"/>
      <c r="H2723" s="78"/>
      <c r="I2723" s="78" t="s">
        <v>38</v>
      </c>
      <c r="J2723" s="96" t="s">
        <v>3265</v>
      </c>
    </row>
    <row r="2724" spans="2:10" hidden="1" outlineLevel="1">
      <c r="B2724" s="152" t="s">
        <v>3271</v>
      </c>
      <c r="C2724" s="96"/>
      <c r="D2724" s="78"/>
      <c r="E2724" s="78"/>
      <c r="F2724" s="78"/>
      <c r="G2724" s="78"/>
      <c r="H2724" s="78"/>
      <c r="I2724" s="78" t="s">
        <v>38</v>
      </c>
      <c r="J2724" s="96" t="s">
        <v>3265</v>
      </c>
    </row>
    <row r="2725" spans="2:10" hidden="1" outlineLevel="1">
      <c r="B2725" s="152" t="s">
        <v>3272</v>
      </c>
      <c r="C2725" s="96"/>
      <c r="D2725" s="78"/>
      <c r="E2725" s="78"/>
      <c r="F2725" s="78"/>
      <c r="G2725" s="78"/>
      <c r="H2725" s="78"/>
      <c r="I2725" s="78" t="s">
        <v>38</v>
      </c>
      <c r="J2725" s="96" t="s">
        <v>3265</v>
      </c>
    </row>
    <row r="2726" spans="2:10" hidden="1" outlineLevel="1">
      <c r="B2726" s="152" t="s">
        <v>3273</v>
      </c>
      <c r="C2726" s="96"/>
      <c r="D2726" s="78"/>
      <c r="E2726" s="78"/>
      <c r="F2726" s="78"/>
      <c r="G2726" s="78"/>
      <c r="H2726" s="78"/>
      <c r="I2726" s="78" t="s">
        <v>38</v>
      </c>
      <c r="J2726" s="96" t="s">
        <v>3265</v>
      </c>
    </row>
    <row r="2727" spans="2:10" hidden="1" outlineLevel="1">
      <c r="B2727" s="152" t="s">
        <v>3274</v>
      </c>
      <c r="C2727" s="96"/>
      <c r="D2727" s="78"/>
      <c r="E2727" s="78"/>
      <c r="F2727" s="78"/>
      <c r="G2727" s="78"/>
      <c r="H2727" s="78"/>
      <c r="I2727" s="78" t="s">
        <v>38</v>
      </c>
      <c r="J2727" s="96" t="s">
        <v>3265</v>
      </c>
    </row>
    <row r="2728" spans="2:10" hidden="1" outlineLevel="1">
      <c r="B2728" s="152" t="s">
        <v>3275</v>
      </c>
      <c r="C2728" s="96"/>
      <c r="D2728" s="78"/>
      <c r="E2728" s="78"/>
      <c r="F2728" s="78"/>
      <c r="G2728" s="78"/>
      <c r="H2728" s="78"/>
      <c r="I2728" s="78" t="s">
        <v>38</v>
      </c>
      <c r="J2728" s="96" t="s">
        <v>3265</v>
      </c>
    </row>
    <row r="2729" spans="2:10" ht="28.5" outlineLevel="1">
      <c r="B2729" s="152" t="s">
        <v>3276</v>
      </c>
      <c r="C2729" s="96" t="s">
        <v>3277</v>
      </c>
      <c r="D2729" s="78" t="s">
        <v>113</v>
      </c>
      <c r="E2729" s="78"/>
      <c r="F2729" s="78"/>
      <c r="G2729" s="78"/>
      <c r="H2729" s="78"/>
      <c r="I2729" s="78" t="s">
        <v>38</v>
      </c>
      <c r="J2729" s="96" t="s">
        <v>3278</v>
      </c>
    </row>
    <row r="2730" spans="2:10" outlineLevel="1">
      <c r="B2730" s="152" t="s">
        <v>3279</v>
      </c>
      <c r="C2730" s="96" t="s">
        <v>3280</v>
      </c>
      <c r="D2730" s="78" t="s">
        <v>66</v>
      </c>
      <c r="E2730" s="78"/>
      <c r="F2730" s="78"/>
      <c r="G2730" s="78"/>
      <c r="H2730" s="78"/>
      <c r="I2730" s="78" t="s">
        <v>38</v>
      </c>
      <c r="J2730" s="96" t="s">
        <v>3281</v>
      </c>
    </row>
    <row r="2731" spans="2:10" outlineLevel="1">
      <c r="B2731" s="152" t="s">
        <v>3282</v>
      </c>
      <c r="C2731" s="96" t="s">
        <v>3283</v>
      </c>
      <c r="D2731" s="78" t="s">
        <v>66</v>
      </c>
      <c r="E2731" s="78"/>
      <c r="F2731" s="78"/>
      <c r="G2731" s="78"/>
      <c r="H2731" s="78"/>
      <c r="I2731" s="78" t="s">
        <v>38</v>
      </c>
      <c r="J2731" s="96" t="s">
        <v>3284</v>
      </c>
    </row>
    <row r="2732" spans="2:10" outlineLevel="1">
      <c r="B2732" s="152" t="s">
        <v>3285</v>
      </c>
      <c r="C2732" s="96" t="s">
        <v>3286</v>
      </c>
      <c r="D2732" s="78" t="s">
        <v>66</v>
      </c>
      <c r="E2732" s="78"/>
      <c r="F2732" s="78"/>
      <c r="G2732" s="78"/>
      <c r="H2732" s="78"/>
      <c r="I2732" s="78" t="s">
        <v>38</v>
      </c>
      <c r="J2732" s="96" t="s">
        <v>3287</v>
      </c>
    </row>
    <row r="2733" spans="2:10" outlineLevel="1">
      <c r="B2733" s="152" t="s">
        <v>3288</v>
      </c>
      <c r="C2733" s="96" t="s">
        <v>3289</v>
      </c>
      <c r="D2733" s="78" t="s">
        <v>66</v>
      </c>
      <c r="E2733" s="78"/>
      <c r="F2733" s="78"/>
      <c r="G2733" s="78"/>
      <c r="H2733" s="78"/>
      <c r="I2733" s="78" t="s">
        <v>38</v>
      </c>
      <c r="J2733" s="96" t="s">
        <v>3290</v>
      </c>
    </row>
    <row r="2734" spans="2:10" outlineLevel="1">
      <c r="B2734" s="152" t="s">
        <v>3291</v>
      </c>
      <c r="C2734" s="96" t="s">
        <v>3292</v>
      </c>
      <c r="D2734" s="78" t="s">
        <v>66</v>
      </c>
      <c r="E2734" s="78"/>
      <c r="F2734" s="78"/>
      <c r="G2734" s="78"/>
      <c r="H2734" s="78"/>
      <c r="I2734" s="78" t="s">
        <v>38</v>
      </c>
      <c r="J2734" s="96" t="s">
        <v>3293</v>
      </c>
    </row>
    <row r="2735" spans="2:10" outlineLevel="1">
      <c r="B2735" s="152" t="s">
        <v>3294</v>
      </c>
      <c r="C2735" s="96" t="s">
        <v>3295</v>
      </c>
      <c r="D2735" s="78" t="s">
        <v>66</v>
      </c>
      <c r="E2735" s="78"/>
      <c r="F2735" s="78"/>
      <c r="G2735" s="78"/>
      <c r="H2735" s="78"/>
      <c r="I2735" s="78" t="s">
        <v>38</v>
      </c>
      <c r="J2735" s="96" t="s">
        <v>3296</v>
      </c>
    </row>
    <row r="2736" spans="2:10" outlineLevel="1">
      <c r="B2736" s="152" t="s">
        <v>3297</v>
      </c>
      <c r="C2736" s="96" t="s">
        <v>3298</v>
      </c>
      <c r="D2736" s="78" t="s">
        <v>66</v>
      </c>
      <c r="E2736" s="78"/>
      <c r="F2736" s="78"/>
      <c r="G2736" s="78"/>
      <c r="H2736" s="78"/>
      <c r="I2736" s="78" t="s">
        <v>38</v>
      </c>
      <c r="J2736" s="96" t="s">
        <v>3299</v>
      </c>
    </row>
    <row r="2737" spans="2:10" outlineLevel="1">
      <c r="B2737" s="152" t="s">
        <v>3300</v>
      </c>
      <c r="C2737" s="96" t="s">
        <v>3301</v>
      </c>
      <c r="D2737" s="78" t="s">
        <v>66</v>
      </c>
      <c r="E2737" s="78"/>
      <c r="F2737" s="78"/>
      <c r="G2737" s="78"/>
      <c r="H2737" s="78"/>
      <c r="I2737" s="78" t="s">
        <v>38</v>
      </c>
      <c r="J2737" s="96" t="s">
        <v>3302</v>
      </c>
    </row>
    <row r="2738" spans="2:10" outlineLevel="1">
      <c r="B2738" s="152" t="s">
        <v>3303</v>
      </c>
      <c r="C2738" s="96" t="s">
        <v>3304</v>
      </c>
      <c r="D2738" s="78" t="s">
        <v>66</v>
      </c>
      <c r="E2738" s="78"/>
      <c r="F2738" s="78"/>
      <c r="G2738" s="78"/>
      <c r="H2738" s="78"/>
      <c r="I2738" s="78" t="s">
        <v>38</v>
      </c>
      <c r="J2738" s="96" t="s">
        <v>3305</v>
      </c>
    </row>
    <row r="2739" spans="2:10" outlineLevel="1">
      <c r="B2739" s="152" t="s">
        <v>3306</v>
      </c>
      <c r="C2739" s="96" t="s">
        <v>3307</v>
      </c>
      <c r="D2739" s="78" t="s">
        <v>66</v>
      </c>
      <c r="E2739" s="78"/>
      <c r="F2739" s="78"/>
      <c r="G2739" s="78"/>
      <c r="H2739" s="78"/>
      <c r="I2739" s="78" t="s">
        <v>38</v>
      </c>
      <c r="J2739" s="96" t="s">
        <v>3308</v>
      </c>
    </row>
    <row r="2740" spans="2:10" outlineLevel="1">
      <c r="B2740" s="152" t="s">
        <v>3309</v>
      </c>
      <c r="C2740" s="96" t="s">
        <v>3310</v>
      </c>
      <c r="D2740" s="78" t="s">
        <v>66</v>
      </c>
      <c r="E2740" s="78"/>
      <c r="F2740" s="78"/>
      <c r="G2740" s="78"/>
      <c r="H2740" s="78"/>
      <c r="I2740" s="78" t="s">
        <v>38</v>
      </c>
      <c r="J2740" s="96" t="s">
        <v>3311</v>
      </c>
    </row>
    <row r="2741" spans="2:10" outlineLevel="1">
      <c r="B2741" s="152" t="s">
        <v>3312</v>
      </c>
      <c r="C2741" s="96" t="s">
        <v>3313</v>
      </c>
      <c r="D2741" s="78" t="s">
        <v>66</v>
      </c>
      <c r="E2741" s="78"/>
      <c r="F2741" s="78"/>
      <c r="G2741" s="78"/>
      <c r="H2741" s="78"/>
      <c r="I2741" s="78" t="s">
        <v>38</v>
      </c>
      <c r="J2741" s="96" t="s">
        <v>3314</v>
      </c>
    </row>
    <row r="2742" spans="2:10" outlineLevel="1">
      <c r="B2742" s="152" t="s">
        <v>3315</v>
      </c>
      <c r="C2742" s="96" t="s">
        <v>3316</v>
      </c>
      <c r="D2742" s="78" t="s">
        <v>113</v>
      </c>
      <c r="E2742" s="78"/>
      <c r="F2742" s="78"/>
      <c r="G2742" s="78"/>
      <c r="H2742" s="78"/>
      <c r="I2742" s="78" t="s">
        <v>38</v>
      </c>
      <c r="J2742" s="96" t="s">
        <v>3317</v>
      </c>
    </row>
    <row r="2743" spans="2:10" outlineLevel="1">
      <c r="B2743" s="152" t="s">
        <v>3318</v>
      </c>
      <c r="C2743" s="96" t="s">
        <v>3319</v>
      </c>
      <c r="D2743" s="78" t="s">
        <v>113</v>
      </c>
      <c r="E2743" s="78"/>
      <c r="F2743" s="78"/>
      <c r="G2743" s="78"/>
      <c r="H2743" s="78"/>
      <c r="I2743" s="78" t="s">
        <v>38</v>
      </c>
      <c r="J2743" s="96" t="s">
        <v>3320</v>
      </c>
    </row>
    <row r="2744" spans="2:10" outlineLevel="1">
      <c r="B2744" s="152" t="s">
        <v>3321</v>
      </c>
      <c r="C2744" s="96" t="s">
        <v>3322</v>
      </c>
      <c r="D2744" s="78" t="s">
        <v>113</v>
      </c>
      <c r="E2744" s="78"/>
      <c r="F2744" s="78"/>
      <c r="G2744" s="78"/>
      <c r="H2744" s="78"/>
      <c r="I2744" s="78" t="s">
        <v>38</v>
      </c>
      <c r="J2744" s="96" t="s">
        <v>3323</v>
      </c>
    </row>
    <row r="2745" spans="2:10" ht="99.75" outlineLevel="1">
      <c r="B2745" s="152" t="s">
        <v>3324</v>
      </c>
      <c r="C2745" s="96" t="s">
        <v>3325</v>
      </c>
      <c r="D2745" s="78" t="s">
        <v>113</v>
      </c>
      <c r="E2745" s="78"/>
      <c r="F2745" s="78"/>
      <c r="G2745" s="78"/>
      <c r="H2745" s="78"/>
      <c r="I2745" s="78" t="s">
        <v>38</v>
      </c>
      <c r="J2745" s="96" t="s">
        <v>3326</v>
      </c>
    </row>
    <row r="2746" spans="2:10" outlineLevel="1">
      <c r="B2746" s="152" t="s">
        <v>3327</v>
      </c>
      <c r="C2746" s="96" t="s">
        <v>3328</v>
      </c>
      <c r="D2746" s="78" t="s">
        <v>113</v>
      </c>
      <c r="E2746" s="78">
        <v>1</v>
      </c>
      <c r="F2746" s="78" t="s">
        <v>156</v>
      </c>
      <c r="G2746" s="78"/>
      <c r="H2746" s="78"/>
      <c r="I2746" s="78" t="s">
        <v>38</v>
      </c>
      <c r="J2746" s="96" t="s">
        <v>3329</v>
      </c>
    </row>
    <row r="2747" spans="2:10" outlineLevel="1">
      <c r="B2747" s="152" t="s">
        <v>3330</v>
      </c>
      <c r="C2747" s="96" t="s">
        <v>3331</v>
      </c>
      <c r="D2747" s="78" t="s">
        <v>155</v>
      </c>
      <c r="E2747" s="78">
        <v>1</v>
      </c>
      <c r="F2747" s="78" t="s">
        <v>156</v>
      </c>
      <c r="G2747" s="78"/>
      <c r="H2747" s="78"/>
      <c r="I2747" s="78" t="s">
        <v>38</v>
      </c>
      <c r="J2747" s="96" t="s">
        <v>3332</v>
      </c>
    </row>
    <row r="2748" spans="2:10" outlineLevel="1">
      <c r="B2748" s="152" t="s">
        <v>3333</v>
      </c>
      <c r="C2748" s="96" t="s">
        <v>3334</v>
      </c>
      <c r="D2748" s="78" t="s">
        <v>155</v>
      </c>
      <c r="E2748" s="78">
        <v>1</v>
      </c>
      <c r="F2748" s="78" t="s">
        <v>156</v>
      </c>
      <c r="G2748" s="78"/>
      <c r="H2748" s="78"/>
      <c r="I2748" s="78" t="s">
        <v>38</v>
      </c>
      <c r="J2748" s="96" t="s">
        <v>3335</v>
      </c>
    </row>
    <row r="2749" spans="2:10" outlineLevel="1">
      <c r="B2749" s="152" t="s">
        <v>3336</v>
      </c>
      <c r="C2749" s="96" t="s">
        <v>3337</v>
      </c>
      <c r="D2749" s="78" t="s">
        <v>113</v>
      </c>
      <c r="E2749" s="78"/>
      <c r="F2749" s="78"/>
      <c r="G2749" s="78"/>
      <c r="H2749" s="78"/>
      <c r="I2749" s="78" t="s">
        <v>38</v>
      </c>
      <c r="J2749" s="96" t="s">
        <v>3338</v>
      </c>
    </row>
    <row r="2750" spans="2:10" outlineLevel="1">
      <c r="B2750" s="152" t="s">
        <v>3339</v>
      </c>
      <c r="C2750" s="96" t="s">
        <v>3340</v>
      </c>
      <c r="D2750" s="78" t="s">
        <v>113</v>
      </c>
      <c r="E2750" s="78"/>
      <c r="F2750" s="78"/>
      <c r="G2750" s="78"/>
      <c r="H2750" s="78"/>
      <c r="I2750" s="78" t="s">
        <v>38</v>
      </c>
      <c r="J2750" s="96" t="s">
        <v>3341</v>
      </c>
    </row>
    <row r="2751" spans="2:10" outlineLevel="1">
      <c r="B2751" s="152" t="s">
        <v>3342</v>
      </c>
      <c r="C2751" s="96" t="s">
        <v>3343</v>
      </c>
      <c r="D2751" s="78" t="s">
        <v>113</v>
      </c>
      <c r="E2751" s="78"/>
      <c r="F2751" s="78"/>
      <c r="G2751" s="78"/>
      <c r="H2751" s="78"/>
      <c r="I2751" s="78" t="s">
        <v>38</v>
      </c>
      <c r="J2751" s="96" t="s">
        <v>3344</v>
      </c>
    </row>
    <row r="2752" spans="2:10" outlineLevel="1">
      <c r="B2752" s="152" t="s">
        <v>3345</v>
      </c>
      <c r="C2752" s="96" t="s">
        <v>3346</v>
      </c>
      <c r="D2752" s="78" t="s">
        <v>113</v>
      </c>
      <c r="E2752" s="78"/>
      <c r="F2752" s="78"/>
      <c r="G2752" s="78"/>
      <c r="H2752" s="78"/>
      <c r="I2752" s="78" t="s">
        <v>38</v>
      </c>
      <c r="J2752" s="96" t="s">
        <v>3347</v>
      </c>
    </row>
    <row r="2753" spans="2:10" outlineLevel="1">
      <c r="B2753" s="152" t="s">
        <v>3348</v>
      </c>
      <c r="C2753" s="96" t="s">
        <v>3349</v>
      </c>
      <c r="D2753" s="78" t="s">
        <v>113</v>
      </c>
      <c r="E2753" s="78"/>
      <c r="F2753" s="78"/>
      <c r="G2753" s="78"/>
      <c r="H2753" s="78"/>
      <c r="I2753" s="78" t="s">
        <v>38</v>
      </c>
      <c r="J2753" s="96" t="s">
        <v>3350</v>
      </c>
    </row>
    <row r="2754" spans="2:10" outlineLevel="1">
      <c r="B2754" s="152" t="s">
        <v>3351</v>
      </c>
      <c r="C2754" s="96" t="s">
        <v>3352</v>
      </c>
      <c r="D2754" s="78" t="s">
        <v>113</v>
      </c>
      <c r="E2754" s="78"/>
      <c r="F2754" s="78"/>
      <c r="G2754" s="78"/>
      <c r="H2754" s="78"/>
      <c r="I2754" s="78" t="s">
        <v>38</v>
      </c>
      <c r="J2754" s="96" t="s">
        <v>3353</v>
      </c>
    </row>
    <row r="2755" spans="2:10" outlineLevel="1">
      <c r="B2755" s="152" t="s">
        <v>3354</v>
      </c>
      <c r="C2755" s="96" t="s">
        <v>3355</v>
      </c>
      <c r="D2755" s="78" t="s">
        <v>113</v>
      </c>
      <c r="E2755" s="78"/>
      <c r="F2755" s="78"/>
      <c r="G2755" s="78"/>
      <c r="H2755" s="78"/>
      <c r="I2755" s="78" t="s">
        <v>38</v>
      </c>
      <c r="J2755" s="96" t="s">
        <v>3356</v>
      </c>
    </row>
    <row r="2756" spans="2:10" outlineLevel="1">
      <c r="B2756" s="152" t="s">
        <v>3357</v>
      </c>
      <c r="C2756" s="96" t="s">
        <v>3358</v>
      </c>
      <c r="D2756" s="78" t="s">
        <v>113</v>
      </c>
      <c r="E2756" s="78"/>
      <c r="F2756" s="78"/>
      <c r="G2756" s="78"/>
      <c r="H2756" s="78"/>
      <c r="I2756" s="78" t="s">
        <v>38</v>
      </c>
      <c r="J2756" s="96" t="s">
        <v>3359</v>
      </c>
    </row>
    <row r="2757" spans="2:10" outlineLevel="1">
      <c r="B2757" s="152" t="s">
        <v>3360</v>
      </c>
      <c r="C2757" s="96" t="s">
        <v>3361</v>
      </c>
      <c r="D2757" s="78" t="s">
        <v>113</v>
      </c>
      <c r="E2757" s="78">
        <v>0.1</v>
      </c>
      <c r="F2757" s="78" t="s">
        <v>44</v>
      </c>
      <c r="G2757" s="78">
        <v>0</v>
      </c>
      <c r="H2757" s="78"/>
      <c r="I2757" s="78" t="s">
        <v>38</v>
      </c>
      <c r="J2757" s="96" t="s">
        <v>3362</v>
      </c>
    </row>
    <row r="2758" spans="2:10" outlineLevel="1">
      <c r="B2758" s="152" t="s">
        <v>3363</v>
      </c>
      <c r="C2758" s="96" t="s">
        <v>3364</v>
      </c>
      <c r="D2758" s="78" t="s">
        <v>113</v>
      </c>
      <c r="E2758" s="78">
        <v>0.1</v>
      </c>
      <c r="F2758" s="78" t="s">
        <v>44</v>
      </c>
      <c r="G2758" s="78">
        <v>0</v>
      </c>
      <c r="H2758" s="78"/>
      <c r="I2758" s="78" t="s">
        <v>38</v>
      </c>
      <c r="J2758" s="96" t="s">
        <v>3365</v>
      </c>
    </row>
    <row r="2759" spans="2:10" outlineLevel="1">
      <c r="B2759" s="152" t="s">
        <v>3366</v>
      </c>
      <c r="C2759" s="96" t="s">
        <v>3367</v>
      </c>
      <c r="D2759" s="78" t="s">
        <v>155</v>
      </c>
      <c r="E2759" s="78">
        <v>0.1</v>
      </c>
      <c r="F2759" s="78" t="s">
        <v>355</v>
      </c>
      <c r="G2759" s="78"/>
      <c r="H2759" s="78"/>
      <c r="I2759" s="78" t="s">
        <v>38</v>
      </c>
      <c r="J2759" s="96" t="s">
        <v>3368</v>
      </c>
    </row>
    <row r="2760" spans="2:10" outlineLevel="1">
      <c r="B2760" s="152" t="s">
        <v>3369</v>
      </c>
      <c r="C2760" s="96" t="s">
        <v>3370</v>
      </c>
      <c r="D2760" s="78" t="s">
        <v>155</v>
      </c>
      <c r="E2760" s="78">
        <v>0.01</v>
      </c>
      <c r="F2760" s="78" t="s">
        <v>336</v>
      </c>
      <c r="G2760" s="78"/>
      <c r="H2760" s="78"/>
      <c r="I2760" s="78" t="s">
        <v>38</v>
      </c>
      <c r="J2760" s="96" t="s">
        <v>3371</v>
      </c>
    </row>
    <row r="2761" spans="2:10" outlineLevel="1">
      <c r="B2761" s="152" t="s">
        <v>3372</v>
      </c>
      <c r="C2761" s="96" t="s">
        <v>3373</v>
      </c>
      <c r="D2761" s="78" t="s">
        <v>113</v>
      </c>
      <c r="E2761" s="78">
        <v>0.1</v>
      </c>
      <c r="F2761" s="78" t="s">
        <v>44</v>
      </c>
      <c r="G2761" s="78"/>
      <c r="H2761" s="78"/>
      <c r="I2761" s="78" t="s">
        <v>38</v>
      </c>
      <c r="J2761" s="96" t="s">
        <v>3374</v>
      </c>
    </row>
    <row r="2762" spans="2:10" outlineLevel="1">
      <c r="B2762" s="152" t="s">
        <v>3375</v>
      </c>
      <c r="C2762" s="96" t="s">
        <v>3376</v>
      </c>
      <c r="D2762" s="78" t="s">
        <v>113</v>
      </c>
      <c r="E2762" s="78">
        <v>0.1</v>
      </c>
      <c r="F2762" s="78" t="s">
        <v>44</v>
      </c>
      <c r="G2762" s="78"/>
      <c r="H2762" s="78"/>
      <c r="I2762" s="78" t="s">
        <v>38</v>
      </c>
      <c r="J2762" s="96" t="s">
        <v>3377</v>
      </c>
    </row>
    <row r="2763" spans="2:10" outlineLevel="1">
      <c r="B2763" s="152" t="s">
        <v>3378</v>
      </c>
      <c r="C2763" s="96" t="s">
        <v>3379</v>
      </c>
      <c r="D2763" s="78" t="s">
        <v>113</v>
      </c>
      <c r="E2763" s="78">
        <v>0.1</v>
      </c>
      <c r="F2763" s="78" t="s">
        <v>44</v>
      </c>
      <c r="G2763" s="78"/>
      <c r="H2763" s="78"/>
      <c r="I2763" s="78" t="s">
        <v>38</v>
      </c>
      <c r="J2763" s="96" t="s">
        <v>3380</v>
      </c>
    </row>
    <row r="2764" spans="2:10" outlineLevel="1">
      <c r="B2764" s="152" t="s">
        <v>3381</v>
      </c>
      <c r="C2764" s="96" t="s">
        <v>3382</v>
      </c>
      <c r="D2764" s="78" t="s">
        <v>113</v>
      </c>
      <c r="E2764" s="78">
        <v>0.1</v>
      </c>
      <c r="F2764" s="78" t="s">
        <v>44</v>
      </c>
      <c r="G2764" s="78"/>
      <c r="H2764" s="78"/>
      <c r="I2764" s="78" t="s">
        <v>38</v>
      </c>
      <c r="J2764" s="96" t="s">
        <v>3383</v>
      </c>
    </row>
    <row r="2765" spans="2:10" outlineLevel="1">
      <c r="B2765" s="152" t="s">
        <v>3384</v>
      </c>
      <c r="C2765" s="96" t="s">
        <v>3385</v>
      </c>
      <c r="D2765" s="78" t="s">
        <v>113</v>
      </c>
      <c r="E2765" s="78">
        <v>0.1</v>
      </c>
      <c r="F2765" s="78" t="s">
        <v>44</v>
      </c>
      <c r="G2765" s="78"/>
      <c r="H2765" s="78"/>
      <c r="I2765" s="78" t="s">
        <v>38</v>
      </c>
      <c r="J2765" s="96" t="s">
        <v>3386</v>
      </c>
    </row>
    <row r="2766" spans="2:10" outlineLevel="1">
      <c r="B2766" s="152" t="s">
        <v>3387</v>
      </c>
      <c r="C2766" s="96" t="s">
        <v>3388</v>
      </c>
      <c r="D2766" s="78" t="s">
        <v>113</v>
      </c>
      <c r="E2766" s="78">
        <v>0.1</v>
      </c>
      <c r="F2766" s="78" t="s">
        <v>44</v>
      </c>
      <c r="G2766" s="78"/>
      <c r="H2766" s="78"/>
      <c r="I2766" s="78" t="s">
        <v>38</v>
      </c>
      <c r="J2766" s="96" t="s">
        <v>3389</v>
      </c>
    </row>
    <row r="2767" spans="2:10" outlineLevel="1">
      <c r="B2767" s="152" t="s">
        <v>3390</v>
      </c>
      <c r="C2767" s="96" t="s">
        <v>3391</v>
      </c>
      <c r="D2767" s="78" t="s">
        <v>155</v>
      </c>
      <c r="E2767" s="78">
        <v>0.1</v>
      </c>
      <c r="F2767" s="78" t="s">
        <v>355</v>
      </c>
      <c r="G2767" s="78"/>
      <c r="H2767" s="78"/>
      <c r="I2767" s="78" t="s">
        <v>38</v>
      </c>
      <c r="J2767" s="96" t="s">
        <v>3392</v>
      </c>
    </row>
    <row r="2768" spans="2:10" outlineLevel="1">
      <c r="B2768" s="152" t="s">
        <v>3393</v>
      </c>
      <c r="C2768" s="96" t="s">
        <v>3394</v>
      </c>
      <c r="D2768" s="78" t="s">
        <v>155</v>
      </c>
      <c r="E2768" s="78">
        <v>0.1</v>
      </c>
      <c r="F2768" s="78" t="s">
        <v>355</v>
      </c>
      <c r="G2768" s="78"/>
      <c r="H2768" s="78"/>
      <c r="I2768" s="78" t="s">
        <v>38</v>
      </c>
      <c r="J2768" s="96" t="s">
        <v>3395</v>
      </c>
    </row>
    <row r="2769" spans="2:10" outlineLevel="1">
      <c r="B2769" s="152" t="s">
        <v>3396</v>
      </c>
      <c r="C2769" s="96" t="s">
        <v>3397</v>
      </c>
      <c r="D2769" s="78" t="s">
        <v>155</v>
      </c>
      <c r="E2769" s="78">
        <v>0.1</v>
      </c>
      <c r="F2769" s="78" t="s">
        <v>355</v>
      </c>
      <c r="G2769" s="78"/>
      <c r="H2769" s="78"/>
      <c r="I2769" s="78" t="s">
        <v>38</v>
      </c>
      <c r="J2769" s="96" t="s">
        <v>3398</v>
      </c>
    </row>
    <row r="2770" spans="2:10" outlineLevel="1">
      <c r="B2770" s="152" t="s">
        <v>3399</v>
      </c>
      <c r="C2770" s="96" t="s">
        <v>3400</v>
      </c>
      <c r="D2770" s="78" t="s">
        <v>155</v>
      </c>
      <c r="E2770" s="78">
        <v>0.1</v>
      </c>
      <c r="F2770" s="78" t="s">
        <v>355</v>
      </c>
      <c r="G2770" s="78"/>
      <c r="H2770" s="78"/>
      <c r="I2770" s="78" t="s">
        <v>38</v>
      </c>
      <c r="J2770" s="96" t="s">
        <v>3401</v>
      </c>
    </row>
    <row r="2771" spans="2:10" hidden="1" outlineLevel="1">
      <c r="B2771" s="152" t="s">
        <v>3402</v>
      </c>
      <c r="C2771" s="96"/>
      <c r="D2771" s="78"/>
      <c r="E2771" s="78"/>
      <c r="F2771" s="78"/>
      <c r="G2771" s="78"/>
      <c r="H2771" s="78"/>
      <c r="I2771" s="78" t="s">
        <v>38</v>
      </c>
      <c r="J2771" s="96"/>
    </row>
    <row r="2772" spans="2:10" hidden="1" outlineLevel="1">
      <c r="B2772" s="152" t="s">
        <v>3403</v>
      </c>
      <c r="C2772" s="96"/>
      <c r="D2772" s="78"/>
      <c r="E2772" s="78"/>
      <c r="F2772" s="78"/>
      <c r="G2772" s="78"/>
      <c r="H2772" s="78"/>
      <c r="I2772" s="78" t="s">
        <v>38</v>
      </c>
      <c r="J2772" s="96"/>
    </row>
    <row r="2773" spans="2:10" hidden="1" outlineLevel="1">
      <c r="B2773" s="152" t="s">
        <v>3404</v>
      </c>
      <c r="C2773" s="96"/>
      <c r="D2773" s="78"/>
      <c r="E2773" s="78"/>
      <c r="F2773" s="78"/>
      <c r="G2773" s="78"/>
      <c r="H2773" s="78"/>
      <c r="I2773" s="78" t="s">
        <v>38</v>
      </c>
      <c r="J2773" s="96"/>
    </row>
    <row r="2774" spans="2:10" hidden="1" outlineLevel="1">
      <c r="B2774" s="152" t="s">
        <v>3405</v>
      </c>
      <c r="C2774" s="96"/>
      <c r="D2774" s="78"/>
      <c r="E2774" s="78"/>
      <c r="F2774" s="78"/>
      <c r="G2774" s="78"/>
      <c r="H2774" s="78"/>
      <c r="I2774" s="78" t="s">
        <v>38</v>
      </c>
      <c r="J2774" s="96"/>
    </row>
    <row r="2775" spans="2:10" hidden="1" outlineLevel="1">
      <c r="B2775" s="152" t="s">
        <v>3406</v>
      </c>
      <c r="C2775" s="96"/>
      <c r="D2775" s="78"/>
      <c r="E2775" s="78"/>
      <c r="F2775" s="78"/>
      <c r="G2775" s="78"/>
      <c r="H2775" s="78"/>
      <c r="I2775" s="78" t="s">
        <v>38</v>
      </c>
      <c r="J2775" s="96"/>
    </row>
    <row r="2776" spans="2:10" hidden="1" outlineLevel="1">
      <c r="B2776" s="152" t="s">
        <v>3407</v>
      </c>
      <c r="C2776" s="96"/>
      <c r="D2776" s="78"/>
      <c r="E2776" s="78"/>
      <c r="F2776" s="78"/>
      <c r="G2776" s="78"/>
      <c r="H2776" s="78"/>
      <c r="I2776" s="78" t="s">
        <v>38</v>
      </c>
      <c r="J2776" s="96"/>
    </row>
    <row r="2777" spans="2:10" ht="85.5" customHeight="1" outlineLevel="1">
      <c r="B2777" s="152" t="s">
        <v>3408</v>
      </c>
      <c r="C2777" s="186" t="s">
        <v>3409</v>
      </c>
      <c r="D2777" s="192" t="s">
        <v>59</v>
      </c>
      <c r="E2777" s="192"/>
      <c r="F2777" s="192"/>
      <c r="G2777" s="192"/>
      <c r="H2777" s="192"/>
      <c r="I2777" s="192" t="s">
        <v>38</v>
      </c>
      <c r="J2777" s="210" t="s">
        <v>1796</v>
      </c>
    </row>
    <row r="2778" spans="2:10" hidden="1" outlineLevel="1">
      <c r="B2778" s="152" t="s">
        <v>3410</v>
      </c>
      <c r="C2778" s="186"/>
      <c r="D2778" s="192"/>
      <c r="E2778" s="192"/>
      <c r="F2778" s="192"/>
      <c r="G2778" s="192"/>
      <c r="H2778" s="192"/>
      <c r="I2778" s="192"/>
      <c r="J2778" s="211"/>
    </row>
    <row r="2779" spans="2:10" hidden="1" outlineLevel="1">
      <c r="B2779" s="152" t="s">
        <v>3411</v>
      </c>
      <c r="C2779" s="186"/>
      <c r="D2779" s="192"/>
      <c r="E2779" s="192"/>
      <c r="F2779" s="192"/>
      <c r="G2779" s="192"/>
      <c r="H2779" s="192"/>
      <c r="I2779" s="192"/>
      <c r="J2779" s="211"/>
    </row>
    <row r="2780" spans="2:10" hidden="1" outlineLevel="1">
      <c r="B2780" s="152" t="s">
        <v>3412</v>
      </c>
      <c r="C2780" s="186"/>
      <c r="D2780" s="192"/>
      <c r="E2780" s="192"/>
      <c r="F2780" s="192"/>
      <c r="G2780" s="192"/>
      <c r="H2780" s="192"/>
      <c r="I2780" s="192"/>
      <c r="J2780" s="212"/>
    </row>
    <row r="2781" spans="2:10" ht="42.75" outlineLevel="1">
      <c r="B2781" s="152" t="s">
        <v>3413</v>
      </c>
      <c r="C2781" s="96" t="s">
        <v>3414</v>
      </c>
      <c r="D2781" s="78" t="s">
        <v>113</v>
      </c>
      <c r="E2781" s="78"/>
      <c r="F2781" s="78"/>
      <c r="G2781" s="78">
        <v>1</v>
      </c>
      <c r="H2781" s="78">
        <v>32</v>
      </c>
      <c r="I2781" s="78" t="s">
        <v>105</v>
      </c>
      <c r="J2781" s="96" t="s">
        <v>3415</v>
      </c>
    </row>
    <row r="2782" spans="2:10" ht="71.25" outlineLevel="1">
      <c r="B2782" s="152" t="s">
        <v>3416</v>
      </c>
      <c r="C2782" s="96" t="s">
        <v>3417</v>
      </c>
      <c r="D2782" s="78" t="s">
        <v>113</v>
      </c>
      <c r="E2782" s="78"/>
      <c r="F2782" s="78"/>
      <c r="G2782" s="78">
        <v>0</v>
      </c>
      <c r="H2782" s="78">
        <v>3</v>
      </c>
      <c r="I2782" s="78" t="s">
        <v>105</v>
      </c>
      <c r="J2782" s="96" t="s">
        <v>3418</v>
      </c>
    </row>
    <row r="2783" spans="2:10" outlineLevel="1">
      <c r="B2783" s="152" t="s">
        <v>3419</v>
      </c>
      <c r="C2783" s="96" t="s">
        <v>3420</v>
      </c>
      <c r="D2783" s="78" t="s">
        <v>113</v>
      </c>
      <c r="E2783" s="78">
        <v>0.1</v>
      </c>
      <c r="F2783" s="78" t="s">
        <v>355</v>
      </c>
      <c r="G2783" s="78">
        <v>0</v>
      </c>
      <c r="H2783" s="78">
        <v>65535</v>
      </c>
      <c r="I2783" s="78" t="s">
        <v>105</v>
      </c>
      <c r="J2783" s="96" t="s">
        <v>3421</v>
      </c>
    </row>
    <row r="2784" spans="2:10" outlineLevel="1">
      <c r="B2784" s="152" t="s">
        <v>3422</v>
      </c>
      <c r="C2784" s="96" t="s">
        <v>3423</v>
      </c>
      <c r="D2784" s="78" t="s">
        <v>113</v>
      </c>
      <c r="E2784" s="78">
        <v>0.1</v>
      </c>
      <c r="F2784" s="78" t="s">
        <v>355</v>
      </c>
      <c r="G2784" s="78">
        <v>0</v>
      </c>
      <c r="H2784" s="78">
        <v>65535</v>
      </c>
      <c r="I2784" s="78" t="s">
        <v>105</v>
      </c>
      <c r="J2784" s="96" t="s">
        <v>3424</v>
      </c>
    </row>
    <row r="2785" spans="2:2" hidden="1" outlineLevel="1">
      <c r="B2785" s="152" t="s">
        <v>3425</v>
      </c>
    </row>
    <row r="2786" spans="2:2" hidden="1" outlineLevel="1">
      <c r="B2786" s="152" t="s">
        <v>3426</v>
      </c>
    </row>
    <row r="2787" spans="2:2" hidden="1" outlineLevel="1">
      <c r="B2787" s="152" t="s">
        <v>3427</v>
      </c>
    </row>
    <row r="2788" spans="2:2" hidden="1" outlineLevel="1">
      <c r="B2788" s="152" t="s">
        <v>3428</v>
      </c>
    </row>
    <row r="2789" spans="2:2" hidden="1" outlineLevel="1">
      <c r="B2789" s="152" t="s">
        <v>3429</v>
      </c>
    </row>
    <row r="2790" spans="2:2" hidden="1" outlineLevel="1">
      <c r="B2790" s="152" t="s">
        <v>3430</v>
      </c>
    </row>
    <row r="2791" spans="2:2" hidden="1" outlineLevel="1">
      <c r="B2791" s="152" t="s">
        <v>3431</v>
      </c>
    </row>
    <row r="2792" spans="2:2" hidden="1" outlineLevel="1">
      <c r="B2792" s="152" t="s">
        <v>3432</v>
      </c>
    </row>
    <row r="2793" spans="2:2" hidden="1" outlineLevel="1">
      <c r="B2793" s="152" t="s">
        <v>3433</v>
      </c>
    </row>
    <row r="2794" spans="2:2" hidden="1" outlineLevel="1">
      <c r="B2794" s="152" t="s">
        <v>3434</v>
      </c>
    </row>
    <row r="2795" spans="2:2" hidden="1" outlineLevel="1">
      <c r="B2795" s="152" t="s">
        <v>3435</v>
      </c>
    </row>
    <row r="2796" spans="2:2" hidden="1" outlineLevel="1">
      <c r="B2796" s="152" t="s">
        <v>3436</v>
      </c>
    </row>
    <row r="2797" spans="2:2" hidden="1" outlineLevel="1">
      <c r="B2797" s="152" t="s">
        <v>3437</v>
      </c>
    </row>
    <row r="2798" spans="2:2" hidden="1" outlineLevel="1">
      <c r="B2798" s="152" t="s">
        <v>3438</v>
      </c>
    </row>
    <row r="2799" spans="2:2" hidden="1" outlineLevel="1">
      <c r="B2799" s="152" t="s">
        <v>3439</v>
      </c>
    </row>
    <row r="2800" spans="2:2" hidden="1" outlineLevel="1">
      <c r="B2800" s="152" t="s">
        <v>3440</v>
      </c>
    </row>
    <row r="2801" spans="2:2" hidden="1" outlineLevel="1">
      <c r="B2801" s="152" t="s">
        <v>3441</v>
      </c>
    </row>
    <row r="2802" spans="2:2" hidden="1" outlineLevel="1">
      <c r="B2802" s="152" t="s">
        <v>3442</v>
      </c>
    </row>
    <row r="2803" spans="2:2" hidden="1" outlineLevel="1">
      <c r="B2803" s="152" t="s">
        <v>3443</v>
      </c>
    </row>
    <row r="2804" spans="2:2" hidden="1" outlineLevel="1">
      <c r="B2804" s="152" t="s">
        <v>3444</v>
      </c>
    </row>
    <row r="2805" spans="2:2" hidden="1" outlineLevel="1">
      <c r="B2805" s="152" t="s">
        <v>3445</v>
      </c>
    </row>
    <row r="2806" spans="2:2" hidden="1" outlineLevel="1">
      <c r="B2806" s="152" t="s">
        <v>3446</v>
      </c>
    </row>
    <row r="2807" spans="2:2" hidden="1" outlineLevel="1">
      <c r="B2807" s="152" t="s">
        <v>3447</v>
      </c>
    </row>
    <row r="2808" spans="2:2" hidden="1" outlineLevel="1">
      <c r="B2808" s="152" t="s">
        <v>3448</v>
      </c>
    </row>
    <row r="2809" spans="2:2" hidden="1" outlineLevel="1">
      <c r="B2809" s="152" t="s">
        <v>3449</v>
      </c>
    </row>
    <row r="2810" spans="2:2" hidden="1" outlineLevel="1">
      <c r="B2810" s="152" t="s">
        <v>3450</v>
      </c>
    </row>
    <row r="2811" spans="2:2" hidden="1" outlineLevel="1">
      <c r="B2811" s="152" t="s">
        <v>3451</v>
      </c>
    </row>
    <row r="2812" spans="2:2" hidden="1" outlineLevel="1">
      <c r="B2812" s="152" t="s">
        <v>3452</v>
      </c>
    </row>
    <row r="2813" spans="2:2" hidden="1" outlineLevel="1">
      <c r="B2813" s="152" t="s">
        <v>3453</v>
      </c>
    </row>
    <row r="2814" spans="2:2" hidden="1" outlineLevel="1">
      <c r="B2814" s="152" t="s">
        <v>3454</v>
      </c>
    </row>
    <row r="2815" spans="2:2" hidden="1" outlineLevel="1">
      <c r="B2815" s="152" t="s">
        <v>3455</v>
      </c>
    </row>
    <row r="2816" spans="2:2" hidden="1" outlineLevel="1">
      <c r="B2816" s="152" t="s">
        <v>3456</v>
      </c>
    </row>
    <row r="2817" spans="2:2" hidden="1" outlineLevel="1">
      <c r="B2817" s="152" t="s">
        <v>3457</v>
      </c>
    </row>
    <row r="2818" spans="2:2" hidden="1" outlineLevel="1">
      <c r="B2818" s="152" t="s">
        <v>3458</v>
      </c>
    </row>
    <row r="2819" spans="2:2" hidden="1" outlineLevel="1">
      <c r="B2819" s="152" t="s">
        <v>3459</v>
      </c>
    </row>
    <row r="2820" spans="2:2" hidden="1" outlineLevel="1">
      <c r="B2820" s="152" t="s">
        <v>3460</v>
      </c>
    </row>
    <row r="2821" spans="2:2" hidden="1" outlineLevel="1">
      <c r="B2821" s="152" t="s">
        <v>3461</v>
      </c>
    </row>
    <row r="2822" spans="2:2" hidden="1" outlineLevel="1">
      <c r="B2822" s="152" t="s">
        <v>3462</v>
      </c>
    </row>
    <row r="2823" spans="2:2" hidden="1" outlineLevel="1">
      <c r="B2823" s="152" t="s">
        <v>3463</v>
      </c>
    </row>
    <row r="2824" spans="2:2" hidden="1" outlineLevel="1">
      <c r="B2824" s="152" t="s">
        <v>3464</v>
      </c>
    </row>
    <row r="2825" spans="2:2" hidden="1" outlineLevel="1">
      <c r="B2825" s="152" t="s">
        <v>3465</v>
      </c>
    </row>
    <row r="2826" spans="2:2" hidden="1" outlineLevel="1">
      <c r="B2826" s="152" t="s">
        <v>3466</v>
      </c>
    </row>
    <row r="2827" spans="2:2" hidden="1" outlineLevel="1">
      <c r="B2827" s="152" t="s">
        <v>3467</v>
      </c>
    </row>
    <row r="2828" spans="2:2" hidden="1" outlineLevel="1">
      <c r="B2828" s="152" t="s">
        <v>3468</v>
      </c>
    </row>
    <row r="2829" spans="2:2" hidden="1" outlineLevel="1">
      <c r="B2829" s="152" t="s">
        <v>3469</v>
      </c>
    </row>
    <row r="2830" spans="2:2" hidden="1" outlineLevel="1">
      <c r="B2830" s="152" t="s">
        <v>3470</v>
      </c>
    </row>
    <row r="2831" spans="2:2" hidden="1" outlineLevel="1">
      <c r="B2831" s="152" t="s">
        <v>3471</v>
      </c>
    </row>
    <row r="2832" spans="2:2" hidden="1" outlineLevel="1">
      <c r="B2832" s="152" t="s">
        <v>3472</v>
      </c>
    </row>
    <row r="2833" spans="2:10" hidden="1" outlineLevel="1">
      <c r="B2833" s="152" t="s">
        <v>3473</v>
      </c>
    </row>
    <row r="2834" spans="2:10" hidden="1" outlineLevel="1">
      <c r="B2834" s="152" t="s">
        <v>3474</v>
      </c>
    </row>
    <row r="2835" spans="2:10" hidden="1" outlineLevel="1">
      <c r="B2835" s="152" t="s">
        <v>3475</v>
      </c>
    </row>
    <row r="2836" spans="2:10" hidden="1" outlineLevel="1">
      <c r="B2836" s="152" t="s">
        <v>3476</v>
      </c>
    </row>
    <row r="2837" spans="2:10" hidden="1" outlineLevel="1">
      <c r="B2837" s="152" t="s">
        <v>3477</v>
      </c>
    </row>
    <row r="2838" spans="2:10" hidden="1" outlineLevel="1">
      <c r="B2838" s="152" t="s">
        <v>3478</v>
      </c>
    </row>
    <row r="2839" spans="2:10" hidden="1" outlineLevel="1">
      <c r="B2839" s="152" t="s">
        <v>3479</v>
      </c>
    </row>
    <row r="2840" spans="2:10" hidden="1" outlineLevel="1">
      <c r="B2840" s="152" t="s">
        <v>3480</v>
      </c>
    </row>
    <row r="2841" spans="2:10" ht="14.25" customHeight="1" outlineLevel="1">
      <c r="B2841" s="79" t="str">
        <f t="shared" ref="B2841:B2904" si="61">DEC2HEX(24704+ROW()-ROW($B$2841),4)</f>
        <v>6080</v>
      </c>
      <c r="C2841" s="186" t="s">
        <v>3481</v>
      </c>
      <c r="D2841" s="192" t="s">
        <v>59</v>
      </c>
      <c r="E2841" s="192"/>
      <c r="F2841" s="192"/>
      <c r="G2841" s="192"/>
      <c r="H2841" s="192"/>
      <c r="I2841" s="192" t="s">
        <v>38</v>
      </c>
      <c r="J2841" s="210" t="s">
        <v>1796</v>
      </c>
    </row>
    <row r="2842" spans="2:10" hidden="1" outlineLevel="1">
      <c r="B2842" s="79" t="str">
        <f t="shared" si="61"/>
        <v>6081</v>
      </c>
      <c r="C2842" s="186"/>
      <c r="D2842" s="192"/>
      <c r="E2842" s="192"/>
      <c r="F2842" s="192"/>
      <c r="G2842" s="192"/>
      <c r="H2842" s="192"/>
      <c r="I2842" s="192"/>
      <c r="J2842" s="211"/>
    </row>
    <row r="2843" spans="2:10" hidden="1" outlineLevel="1">
      <c r="B2843" s="79" t="str">
        <f t="shared" si="61"/>
        <v>6082</v>
      </c>
      <c r="C2843" s="186"/>
      <c r="D2843" s="192"/>
      <c r="E2843" s="192"/>
      <c r="F2843" s="192"/>
      <c r="G2843" s="192"/>
      <c r="H2843" s="192"/>
      <c r="I2843" s="192"/>
      <c r="J2843" s="211"/>
    </row>
    <row r="2844" spans="2:10" hidden="1" outlineLevel="1">
      <c r="B2844" s="79" t="str">
        <f t="shared" si="61"/>
        <v>6083</v>
      </c>
      <c r="C2844" s="186"/>
      <c r="D2844" s="192"/>
      <c r="E2844" s="192"/>
      <c r="F2844" s="192"/>
      <c r="G2844" s="192"/>
      <c r="H2844" s="192"/>
      <c r="I2844" s="192"/>
      <c r="J2844" s="212"/>
    </row>
    <row r="2845" spans="2:10" outlineLevel="1">
      <c r="B2845" s="79" t="str">
        <f t="shared" si="61"/>
        <v>6084</v>
      </c>
      <c r="C2845" s="96" t="s">
        <v>3482</v>
      </c>
      <c r="D2845" s="78" t="s">
        <v>113</v>
      </c>
      <c r="E2845" s="78"/>
      <c r="F2845" s="78"/>
      <c r="G2845" s="78"/>
      <c r="H2845" s="78"/>
      <c r="I2845" s="78" t="s">
        <v>38</v>
      </c>
      <c r="J2845" s="96" t="s">
        <v>3483</v>
      </c>
    </row>
    <row r="2846" spans="2:10" hidden="1" outlineLevel="1">
      <c r="B2846" s="79" t="str">
        <f t="shared" si="61"/>
        <v>6085</v>
      </c>
      <c r="C2846" s="96"/>
      <c r="D2846" s="78"/>
      <c r="E2846" s="78"/>
      <c r="F2846" s="78"/>
      <c r="G2846" s="78"/>
      <c r="H2846" s="78"/>
      <c r="I2846" s="78" t="s">
        <v>38</v>
      </c>
      <c r="J2846" s="96" t="s">
        <v>3265</v>
      </c>
    </row>
    <row r="2847" spans="2:10" hidden="1" outlineLevel="1">
      <c r="B2847" s="79" t="str">
        <f t="shared" si="61"/>
        <v>6086</v>
      </c>
      <c r="C2847" s="96"/>
      <c r="D2847" s="78"/>
      <c r="E2847" s="78"/>
      <c r="F2847" s="78"/>
      <c r="G2847" s="78"/>
      <c r="H2847" s="78"/>
      <c r="I2847" s="78" t="s">
        <v>38</v>
      </c>
      <c r="J2847" s="96" t="s">
        <v>3265</v>
      </c>
    </row>
    <row r="2848" spans="2:10" hidden="1" outlineLevel="1">
      <c r="B2848" s="79" t="str">
        <f t="shared" si="61"/>
        <v>6087</v>
      </c>
      <c r="C2848" s="96"/>
      <c r="D2848" s="78"/>
      <c r="E2848" s="78"/>
      <c r="F2848" s="78"/>
      <c r="G2848" s="78"/>
      <c r="H2848" s="78"/>
      <c r="I2848" s="78" t="s">
        <v>38</v>
      </c>
      <c r="J2848" s="96" t="s">
        <v>3265</v>
      </c>
    </row>
    <row r="2849" spans="2:10" hidden="1" outlineLevel="1">
      <c r="B2849" s="79" t="str">
        <f t="shared" si="61"/>
        <v>6088</v>
      </c>
      <c r="C2849" s="96"/>
      <c r="D2849" s="78"/>
      <c r="E2849" s="78"/>
      <c r="F2849" s="78"/>
      <c r="G2849" s="78"/>
      <c r="H2849" s="78"/>
      <c r="I2849" s="78" t="s">
        <v>38</v>
      </c>
      <c r="J2849" s="96" t="s">
        <v>3265</v>
      </c>
    </row>
    <row r="2850" spans="2:10" hidden="1" outlineLevel="1">
      <c r="B2850" s="79" t="str">
        <f t="shared" si="61"/>
        <v>6089</v>
      </c>
      <c r="C2850" s="96"/>
      <c r="D2850" s="78"/>
      <c r="E2850" s="78"/>
      <c r="F2850" s="78"/>
      <c r="G2850" s="78"/>
      <c r="H2850" s="78"/>
      <c r="I2850" s="78" t="s">
        <v>38</v>
      </c>
      <c r="J2850" s="96" t="s">
        <v>3265</v>
      </c>
    </row>
    <row r="2851" spans="2:10" hidden="1" outlineLevel="1">
      <c r="B2851" s="79" t="str">
        <f t="shared" si="61"/>
        <v>608A</v>
      </c>
      <c r="C2851" s="96"/>
      <c r="D2851" s="78"/>
      <c r="E2851" s="78"/>
      <c r="F2851" s="78"/>
      <c r="G2851" s="78"/>
      <c r="H2851" s="78"/>
      <c r="I2851" s="78" t="s">
        <v>38</v>
      </c>
      <c r="J2851" s="96" t="s">
        <v>3265</v>
      </c>
    </row>
    <row r="2852" spans="2:10" hidden="1" outlineLevel="1">
      <c r="B2852" s="79" t="str">
        <f t="shared" si="61"/>
        <v>608B</v>
      </c>
      <c r="C2852" s="96"/>
      <c r="D2852" s="78"/>
      <c r="E2852" s="78"/>
      <c r="F2852" s="78"/>
      <c r="G2852" s="78"/>
      <c r="H2852" s="78"/>
      <c r="I2852" s="78" t="s">
        <v>38</v>
      </c>
      <c r="J2852" s="96" t="s">
        <v>3265</v>
      </c>
    </row>
    <row r="2853" spans="2:10" hidden="1" outlineLevel="1">
      <c r="B2853" s="79" t="str">
        <f t="shared" si="61"/>
        <v>608C</v>
      </c>
      <c r="C2853" s="96"/>
      <c r="D2853" s="78"/>
      <c r="E2853" s="78"/>
      <c r="F2853" s="78"/>
      <c r="G2853" s="78"/>
      <c r="H2853" s="78"/>
      <c r="I2853" s="78" t="s">
        <v>38</v>
      </c>
      <c r="J2853" s="96" t="s">
        <v>3265</v>
      </c>
    </row>
    <row r="2854" spans="2:10" hidden="1" outlineLevel="1">
      <c r="B2854" s="79" t="str">
        <f t="shared" si="61"/>
        <v>608D</v>
      </c>
      <c r="C2854" s="96"/>
      <c r="D2854" s="78"/>
      <c r="E2854" s="78"/>
      <c r="F2854" s="78"/>
      <c r="G2854" s="78"/>
      <c r="H2854" s="78"/>
      <c r="I2854" s="78" t="s">
        <v>38</v>
      </c>
      <c r="J2854" s="96" t="s">
        <v>3265</v>
      </c>
    </row>
    <row r="2855" spans="2:10" hidden="1" outlineLevel="1">
      <c r="B2855" s="79" t="str">
        <f t="shared" si="61"/>
        <v>608E</v>
      </c>
      <c r="C2855" s="96"/>
      <c r="D2855" s="78"/>
      <c r="E2855" s="78"/>
      <c r="F2855" s="78"/>
      <c r="G2855" s="78"/>
      <c r="H2855" s="78"/>
      <c r="I2855" s="78" t="s">
        <v>38</v>
      </c>
      <c r="J2855" s="96" t="s">
        <v>3265</v>
      </c>
    </row>
    <row r="2856" spans="2:10" hidden="1" outlineLevel="1">
      <c r="B2856" s="79" t="str">
        <f t="shared" si="61"/>
        <v>608F</v>
      </c>
      <c r="C2856" s="96"/>
      <c r="D2856" s="78"/>
      <c r="E2856" s="78"/>
      <c r="F2856" s="78"/>
      <c r="G2856" s="78"/>
      <c r="H2856" s="78"/>
      <c r="I2856" s="78" t="s">
        <v>38</v>
      </c>
      <c r="J2856" s="96" t="s">
        <v>3265</v>
      </c>
    </row>
    <row r="2857" spans="2:10" ht="28.5" outlineLevel="1">
      <c r="B2857" s="79" t="str">
        <f t="shared" si="61"/>
        <v>6090</v>
      </c>
      <c r="C2857" s="96" t="s">
        <v>3484</v>
      </c>
      <c r="D2857" s="78" t="s">
        <v>113</v>
      </c>
      <c r="E2857" s="78"/>
      <c r="F2857" s="78"/>
      <c r="G2857" s="78"/>
      <c r="H2857" s="78"/>
      <c r="I2857" s="78" t="s">
        <v>38</v>
      </c>
      <c r="J2857" s="96" t="s">
        <v>3485</v>
      </c>
    </row>
    <row r="2858" spans="2:10" outlineLevel="1">
      <c r="B2858" s="79" t="str">
        <f t="shared" si="61"/>
        <v>6091</v>
      </c>
      <c r="C2858" s="96" t="s">
        <v>3486</v>
      </c>
      <c r="D2858" s="78" t="s">
        <v>66</v>
      </c>
      <c r="E2858" s="78"/>
      <c r="F2858" s="78"/>
      <c r="G2858" s="78"/>
      <c r="H2858" s="78"/>
      <c r="I2858" s="78" t="s">
        <v>38</v>
      </c>
      <c r="J2858" s="96" t="s">
        <v>3487</v>
      </c>
    </row>
    <row r="2859" spans="2:10" outlineLevel="1">
      <c r="B2859" s="79" t="str">
        <f t="shared" si="61"/>
        <v>6092</v>
      </c>
      <c r="C2859" s="96" t="s">
        <v>3488</v>
      </c>
      <c r="D2859" s="78" t="s">
        <v>66</v>
      </c>
      <c r="E2859" s="78"/>
      <c r="F2859" s="78"/>
      <c r="G2859" s="78"/>
      <c r="H2859" s="78"/>
      <c r="I2859" s="78" t="s">
        <v>38</v>
      </c>
      <c r="J2859" s="96" t="s">
        <v>3489</v>
      </c>
    </row>
    <row r="2860" spans="2:10" outlineLevel="1">
      <c r="B2860" s="79" t="str">
        <f t="shared" si="61"/>
        <v>6093</v>
      </c>
      <c r="C2860" s="96" t="s">
        <v>3490</v>
      </c>
      <c r="D2860" s="78" t="s">
        <v>66</v>
      </c>
      <c r="E2860" s="78"/>
      <c r="F2860" s="78"/>
      <c r="G2860" s="78"/>
      <c r="H2860" s="78"/>
      <c r="I2860" s="78" t="s">
        <v>38</v>
      </c>
      <c r="J2860" s="96" t="s">
        <v>3491</v>
      </c>
    </row>
    <row r="2861" spans="2:10" outlineLevel="1">
      <c r="B2861" s="79" t="str">
        <f t="shared" si="61"/>
        <v>6094</v>
      </c>
      <c r="C2861" s="96" t="s">
        <v>3492</v>
      </c>
      <c r="D2861" s="78" t="s">
        <v>66</v>
      </c>
      <c r="E2861" s="78"/>
      <c r="F2861" s="78"/>
      <c r="G2861" s="78"/>
      <c r="H2861" s="78"/>
      <c r="I2861" s="78" t="s">
        <v>38</v>
      </c>
      <c r="J2861" s="96" t="s">
        <v>3493</v>
      </c>
    </row>
    <row r="2862" spans="2:10" outlineLevel="1">
      <c r="B2862" s="79" t="str">
        <f t="shared" si="61"/>
        <v>6095</v>
      </c>
      <c r="C2862" s="96" t="s">
        <v>3494</v>
      </c>
      <c r="D2862" s="78" t="s">
        <v>66</v>
      </c>
      <c r="E2862" s="78"/>
      <c r="F2862" s="78"/>
      <c r="G2862" s="78"/>
      <c r="H2862" s="78"/>
      <c r="I2862" s="78" t="s">
        <v>38</v>
      </c>
      <c r="J2862" s="96" t="s">
        <v>3495</v>
      </c>
    </row>
    <row r="2863" spans="2:10" outlineLevel="1">
      <c r="B2863" s="79" t="str">
        <f t="shared" si="61"/>
        <v>6096</v>
      </c>
      <c r="C2863" s="96" t="s">
        <v>3496</v>
      </c>
      <c r="D2863" s="78" t="s">
        <v>66</v>
      </c>
      <c r="E2863" s="78"/>
      <c r="F2863" s="78"/>
      <c r="G2863" s="78"/>
      <c r="H2863" s="78"/>
      <c r="I2863" s="78" t="s">
        <v>38</v>
      </c>
      <c r="J2863" s="96" t="s">
        <v>3497</v>
      </c>
    </row>
    <row r="2864" spans="2:10" outlineLevel="1">
      <c r="B2864" s="79" t="str">
        <f t="shared" si="61"/>
        <v>6097</v>
      </c>
      <c r="C2864" s="96" t="s">
        <v>3498</v>
      </c>
      <c r="D2864" s="78" t="s">
        <v>66</v>
      </c>
      <c r="E2864" s="78"/>
      <c r="F2864" s="78"/>
      <c r="G2864" s="78"/>
      <c r="H2864" s="78"/>
      <c r="I2864" s="78" t="s">
        <v>38</v>
      </c>
      <c r="J2864" s="96" t="s">
        <v>3499</v>
      </c>
    </row>
    <row r="2865" spans="2:10" outlineLevel="1">
      <c r="B2865" s="79" t="str">
        <f t="shared" si="61"/>
        <v>6098</v>
      </c>
      <c r="C2865" s="96" t="s">
        <v>3500</v>
      </c>
      <c r="D2865" s="78" t="s">
        <v>66</v>
      </c>
      <c r="E2865" s="78"/>
      <c r="F2865" s="78"/>
      <c r="G2865" s="78"/>
      <c r="H2865" s="78"/>
      <c r="I2865" s="78" t="s">
        <v>38</v>
      </c>
      <c r="J2865" s="96" t="s">
        <v>3501</v>
      </c>
    </row>
    <row r="2866" spans="2:10" outlineLevel="1">
      <c r="B2866" s="79" t="str">
        <f t="shared" si="61"/>
        <v>6099</v>
      </c>
      <c r="C2866" s="96" t="s">
        <v>3502</v>
      </c>
      <c r="D2866" s="78" t="s">
        <v>66</v>
      </c>
      <c r="E2866" s="78"/>
      <c r="F2866" s="78"/>
      <c r="G2866" s="78"/>
      <c r="H2866" s="78"/>
      <c r="I2866" s="78" t="s">
        <v>38</v>
      </c>
      <c r="J2866" s="96" t="s">
        <v>3503</v>
      </c>
    </row>
    <row r="2867" spans="2:10" outlineLevel="1">
      <c r="B2867" s="79" t="str">
        <f t="shared" si="61"/>
        <v>609A</v>
      </c>
      <c r="C2867" s="96" t="s">
        <v>3504</v>
      </c>
      <c r="D2867" s="78" t="s">
        <v>66</v>
      </c>
      <c r="E2867" s="78"/>
      <c r="F2867" s="78"/>
      <c r="G2867" s="78"/>
      <c r="H2867" s="78"/>
      <c r="I2867" s="78" t="s">
        <v>38</v>
      </c>
      <c r="J2867" s="96" t="s">
        <v>3505</v>
      </c>
    </row>
    <row r="2868" spans="2:10" ht="71.25" outlineLevel="1">
      <c r="B2868" s="79" t="str">
        <f t="shared" si="61"/>
        <v>609B</v>
      </c>
      <c r="C2868" s="96" t="s">
        <v>3506</v>
      </c>
      <c r="D2868" s="78" t="s">
        <v>66</v>
      </c>
      <c r="E2868" s="78"/>
      <c r="F2868" s="78"/>
      <c r="G2868" s="78"/>
      <c r="H2868" s="78"/>
      <c r="I2868" s="78" t="s">
        <v>38</v>
      </c>
      <c r="J2868" s="96" t="s">
        <v>3507</v>
      </c>
    </row>
    <row r="2869" spans="2:10" ht="114" outlineLevel="1">
      <c r="B2869" s="79" t="str">
        <f t="shared" si="61"/>
        <v>609C</v>
      </c>
      <c r="C2869" s="96" t="s">
        <v>3508</v>
      </c>
      <c r="D2869" s="78" t="s">
        <v>66</v>
      </c>
      <c r="E2869" s="78"/>
      <c r="F2869" s="78"/>
      <c r="G2869" s="78"/>
      <c r="H2869" s="78"/>
      <c r="I2869" s="78" t="s">
        <v>38</v>
      </c>
      <c r="J2869" s="96" t="s">
        <v>3509</v>
      </c>
    </row>
    <row r="2870" spans="2:10" ht="156.75" outlineLevel="1">
      <c r="B2870" s="79" t="str">
        <f t="shared" si="61"/>
        <v>609D</v>
      </c>
      <c r="C2870" s="96" t="s">
        <v>3510</v>
      </c>
      <c r="D2870" s="78" t="s">
        <v>66</v>
      </c>
      <c r="E2870" s="78"/>
      <c r="F2870" s="78"/>
      <c r="G2870" s="78"/>
      <c r="H2870" s="78"/>
      <c r="I2870" s="78" t="s">
        <v>38</v>
      </c>
      <c r="J2870" s="96" t="s">
        <v>3511</v>
      </c>
    </row>
    <row r="2871" spans="2:10" ht="42.75" outlineLevel="1">
      <c r="B2871" s="79" t="str">
        <f t="shared" si="61"/>
        <v>609E</v>
      </c>
      <c r="C2871" s="96" t="s">
        <v>3512</v>
      </c>
      <c r="D2871" s="78" t="s">
        <v>66</v>
      </c>
      <c r="E2871" s="78"/>
      <c r="F2871" s="78"/>
      <c r="G2871" s="78"/>
      <c r="H2871" s="78"/>
      <c r="I2871" s="78" t="s">
        <v>38</v>
      </c>
      <c r="J2871" s="96" t="s">
        <v>3513</v>
      </c>
    </row>
    <row r="2872" spans="2:10" outlineLevel="1">
      <c r="B2872" s="79" t="str">
        <f t="shared" si="61"/>
        <v>609F</v>
      </c>
      <c r="C2872" s="96" t="s">
        <v>3514</v>
      </c>
      <c r="D2872" s="78" t="s">
        <v>113</v>
      </c>
      <c r="E2872" s="78"/>
      <c r="F2872" s="78"/>
      <c r="G2872" s="78"/>
      <c r="H2872" s="78"/>
      <c r="I2872" s="78" t="s">
        <v>38</v>
      </c>
      <c r="J2872" s="96" t="s">
        <v>3515</v>
      </c>
    </row>
    <row r="2873" spans="2:10" outlineLevel="1">
      <c r="B2873" s="79" t="str">
        <f t="shared" si="61"/>
        <v>60A0</v>
      </c>
      <c r="C2873" s="96" t="s">
        <v>3516</v>
      </c>
      <c r="D2873" s="78" t="s">
        <v>113</v>
      </c>
      <c r="E2873" s="78"/>
      <c r="F2873" s="78"/>
      <c r="G2873" s="78"/>
      <c r="H2873" s="78"/>
      <c r="I2873" s="78" t="s">
        <v>38</v>
      </c>
      <c r="J2873" s="96" t="s">
        <v>3517</v>
      </c>
    </row>
    <row r="2874" spans="2:10" hidden="1" outlineLevel="1">
      <c r="B2874" s="79" t="str">
        <f t="shared" si="61"/>
        <v>60A1</v>
      </c>
    </row>
    <row r="2875" spans="2:10" hidden="1" outlineLevel="1">
      <c r="B2875" s="79" t="str">
        <f t="shared" si="61"/>
        <v>60A2</v>
      </c>
    </row>
    <row r="2876" spans="2:10" hidden="1" outlineLevel="1">
      <c r="B2876" s="79" t="str">
        <f t="shared" si="61"/>
        <v>60A3</v>
      </c>
    </row>
    <row r="2877" spans="2:10" hidden="1" outlineLevel="1">
      <c r="B2877" s="79" t="str">
        <f t="shared" si="61"/>
        <v>60A4</v>
      </c>
    </row>
    <row r="2878" spans="2:10" hidden="1" outlineLevel="1">
      <c r="B2878" s="79" t="str">
        <f t="shared" si="61"/>
        <v>60A5</v>
      </c>
    </row>
    <row r="2879" spans="2:10" hidden="1" outlineLevel="1">
      <c r="B2879" s="79" t="str">
        <f t="shared" si="61"/>
        <v>60A6</v>
      </c>
    </row>
    <row r="2880" spans="2:10" hidden="1" outlineLevel="1">
      <c r="B2880" s="79" t="str">
        <f t="shared" si="61"/>
        <v>60A7</v>
      </c>
    </row>
    <row r="2881" spans="2:2" hidden="1" outlineLevel="1">
      <c r="B2881" s="79" t="str">
        <f t="shared" si="61"/>
        <v>60A8</v>
      </c>
    </row>
    <row r="2882" spans="2:2" hidden="1" outlineLevel="1">
      <c r="B2882" s="79" t="str">
        <f t="shared" si="61"/>
        <v>60A9</v>
      </c>
    </row>
    <row r="2883" spans="2:2" hidden="1" outlineLevel="1">
      <c r="B2883" s="79" t="str">
        <f t="shared" si="61"/>
        <v>60AA</v>
      </c>
    </row>
    <row r="2884" spans="2:2" hidden="1" outlineLevel="1">
      <c r="B2884" s="79" t="str">
        <f t="shared" si="61"/>
        <v>60AB</v>
      </c>
    </row>
    <row r="2885" spans="2:2" hidden="1" outlineLevel="1">
      <c r="B2885" s="79" t="str">
        <f t="shared" si="61"/>
        <v>60AC</v>
      </c>
    </row>
    <row r="2886" spans="2:2" hidden="1" outlineLevel="1">
      <c r="B2886" s="79" t="str">
        <f t="shared" si="61"/>
        <v>60AD</v>
      </c>
    </row>
    <row r="2887" spans="2:2" hidden="1" outlineLevel="1">
      <c r="B2887" s="79" t="str">
        <f t="shared" si="61"/>
        <v>60AE</v>
      </c>
    </row>
    <row r="2888" spans="2:2" hidden="1" outlineLevel="1">
      <c r="B2888" s="79" t="str">
        <f t="shared" si="61"/>
        <v>60AF</v>
      </c>
    </row>
    <row r="2889" spans="2:2" hidden="1" outlineLevel="1">
      <c r="B2889" s="79" t="str">
        <f t="shared" si="61"/>
        <v>60B0</v>
      </c>
    </row>
    <row r="2890" spans="2:2" hidden="1" outlineLevel="1">
      <c r="B2890" s="79" t="str">
        <f t="shared" si="61"/>
        <v>60B1</v>
      </c>
    </row>
    <row r="2891" spans="2:2" hidden="1" outlineLevel="1">
      <c r="B2891" s="79" t="str">
        <f t="shared" si="61"/>
        <v>60B2</v>
      </c>
    </row>
    <row r="2892" spans="2:2" hidden="1" outlineLevel="1">
      <c r="B2892" s="79" t="str">
        <f t="shared" si="61"/>
        <v>60B3</v>
      </c>
    </row>
    <row r="2893" spans="2:2" hidden="1" outlineLevel="1">
      <c r="B2893" s="79" t="str">
        <f t="shared" si="61"/>
        <v>60B4</v>
      </c>
    </row>
    <row r="2894" spans="2:2" hidden="1" outlineLevel="1">
      <c r="B2894" s="79" t="str">
        <f t="shared" si="61"/>
        <v>60B5</v>
      </c>
    </row>
    <row r="2895" spans="2:2" hidden="1" outlineLevel="1">
      <c r="B2895" s="79" t="str">
        <f t="shared" si="61"/>
        <v>60B6</v>
      </c>
    </row>
    <row r="2896" spans="2:2" hidden="1" outlineLevel="1">
      <c r="B2896" s="79" t="str">
        <f t="shared" si="61"/>
        <v>60B7</v>
      </c>
    </row>
    <row r="2897" spans="2:10" hidden="1" outlineLevel="1">
      <c r="B2897" s="79" t="str">
        <f t="shared" si="61"/>
        <v>60B8</v>
      </c>
    </row>
    <row r="2898" spans="2:10" hidden="1" outlineLevel="1">
      <c r="B2898" s="79" t="str">
        <f t="shared" si="61"/>
        <v>60B9</v>
      </c>
    </row>
    <row r="2899" spans="2:10" hidden="1" outlineLevel="1">
      <c r="B2899" s="79" t="str">
        <f t="shared" si="61"/>
        <v>60BA</v>
      </c>
    </row>
    <row r="2900" spans="2:10" hidden="1" outlineLevel="1">
      <c r="B2900" s="79" t="str">
        <f t="shared" si="61"/>
        <v>60BB</v>
      </c>
    </row>
    <row r="2901" spans="2:10" hidden="1" outlineLevel="1">
      <c r="B2901" s="79" t="str">
        <f t="shared" si="61"/>
        <v>60BC</v>
      </c>
    </row>
    <row r="2902" spans="2:10" hidden="1" outlineLevel="1">
      <c r="B2902" s="79" t="str">
        <f t="shared" si="61"/>
        <v>60BD</v>
      </c>
    </row>
    <row r="2903" spans="2:10" hidden="1" outlineLevel="1">
      <c r="B2903" s="79" t="str">
        <f t="shared" si="61"/>
        <v>60BE</v>
      </c>
    </row>
    <row r="2904" spans="2:10" hidden="1" outlineLevel="1">
      <c r="B2904" s="79" t="str">
        <f t="shared" si="61"/>
        <v>60BF</v>
      </c>
    </row>
    <row r="2905" spans="2:10" ht="14.25" customHeight="1" outlineLevel="1">
      <c r="B2905" s="79" t="str">
        <f t="shared" ref="B2905:B2909" si="62">DEC2HEX(24704+ROW()-ROW($B$2841),4)</f>
        <v>60C0</v>
      </c>
      <c r="C2905" s="186" t="s">
        <v>3518</v>
      </c>
      <c r="D2905" s="192" t="s">
        <v>59</v>
      </c>
      <c r="E2905" s="192"/>
      <c r="F2905" s="192"/>
      <c r="G2905" s="192"/>
      <c r="H2905" s="192"/>
      <c r="I2905" s="192" t="s">
        <v>38</v>
      </c>
      <c r="J2905" s="213" t="s">
        <v>1796</v>
      </c>
    </row>
    <row r="2906" spans="2:10" hidden="1" outlineLevel="1">
      <c r="B2906" s="79" t="str">
        <f t="shared" si="62"/>
        <v>60C1</v>
      </c>
      <c r="C2906" s="186"/>
      <c r="D2906" s="192"/>
      <c r="E2906" s="192"/>
      <c r="F2906" s="192"/>
      <c r="G2906" s="192"/>
      <c r="H2906" s="192"/>
      <c r="I2906" s="192"/>
      <c r="J2906" s="214"/>
    </row>
    <row r="2907" spans="2:10" hidden="1" outlineLevel="1">
      <c r="B2907" s="79" t="str">
        <f t="shared" si="62"/>
        <v>60C2</v>
      </c>
      <c r="C2907" s="186"/>
      <c r="D2907" s="192"/>
      <c r="E2907" s="192"/>
      <c r="F2907" s="192"/>
      <c r="G2907" s="192"/>
      <c r="H2907" s="192"/>
      <c r="I2907" s="192"/>
      <c r="J2907" s="214"/>
    </row>
    <row r="2908" spans="2:10" hidden="1" outlineLevel="1">
      <c r="B2908" s="79" t="str">
        <f t="shared" si="62"/>
        <v>60C3</v>
      </c>
      <c r="C2908" s="186"/>
      <c r="D2908" s="192"/>
      <c r="E2908" s="192"/>
      <c r="F2908" s="192"/>
      <c r="G2908" s="192"/>
      <c r="H2908" s="192"/>
      <c r="I2908" s="192"/>
      <c r="J2908" s="215"/>
    </row>
    <row r="2909" spans="2:10" ht="42.75" outlineLevel="1">
      <c r="B2909" s="79" t="str">
        <f t="shared" si="62"/>
        <v>60C4</v>
      </c>
      <c r="C2909" s="96" t="s">
        <v>3519</v>
      </c>
      <c r="D2909" s="78" t="s">
        <v>113</v>
      </c>
      <c r="E2909" s="78"/>
      <c r="F2909" s="78"/>
      <c r="G2909" s="78">
        <v>1</v>
      </c>
      <c r="H2909" s="78"/>
      <c r="I2909" s="78" t="s">
        <v>105</v>
      </c>
      <c r="J2909" s="96" t="s">
        <v>3520</v>
      </c>
    </row>
    <row r="2910" spans="2:10" hidden="1" outlineLevel="1">
      <c r="C2910" s="96"/>
      <c r="D2910" s="78"/>
      <c r="E2910" s="78"/>
      <c r="F2910" s="78"/>
      <c r="G2910" s="78"/>
      <c r="H2910" s="78"/>
      <c r="I2910" s="78"/>
      <c r="J2910" s="96"/>
    </row>
    <row r="2911" spans="2:10" hidden="1" outlineLevel="1">
      <c r="C2911" s="96"/>
      <c r="D2911" s="78"/>
      <c r="E2911" s="78"/>
      <c r="F2911" s="78"/>
      <c r="G2911" s="78"/>
      <c r="H2911" s="78"/>
      <c r="I2911" s="78"/>
      <c r="J2911" s="96"/>
    </row>
    <row r="2912" spans="2:10" hidden="1" outlineLevel="1">
      <c r="C2912" s="96"/>
      <c r="D2912" s="78"/>
      <c r="E2912" s="78"/>
      <c r="F2912" s="78"/>
      <c r="G2912" s="78"/>
      <c r="H2912" s="78"/>
      <c r="I2912" s="78"/>
      <c r="J2912" s="96"/>
    </row>
    <row r="2913" spans="3:10" hidden="1" outlineLevel="1">
      <c r="C2913" s="96"/>
      <c r="D2913" s="78"/>
      <c r="E2913" s="78"/>
      <c r="F2913" s="78"/>
      <c r="G2913" s="78"/>
      <c r="H2913" s="78"/>
      <c r="I2913" s="78"/>
      <c r="J2913" s="96"/>
    </row>
    <row r="2914" spans="3:10" hidden="1" outlineLevel="1">
      <c r="C2914" s="96"/>
      <c r="D2914" s="78"/>
      <c r="E2914" s="78"/>
      <c r="F2914" s="78"/>
      <c r="G2914" s="78"/>
      <c r="H2914" s="78"/>
      <c r="I2914" s="78"/>
      <c r="J2914" s="96"/>
    </row>
    <row r="2915" spans="3:10" hidden="1" outlineLevel="1">
      <c r="C2915" s="96"/>
      <c r="D2915" s="78"/>
      <c r="E2915" s="78"/>
      <c r="F2915" s="78"/>
      <c r="G2915" s="78"/>
      <c r="H2915" s="78"/>
      <c r="I2915" s="78"/>
      <c r="J2915" s="96"/>
    </row>
    <row r="2916" spans="3:10" hidden="1" outlineLevel="1">
      <c r="C2916" s="96"/>
      <c r="D2916" s="78"/>
      <c r="E2916" s="78"/>
      <c r="F2916" s="78"/>
      <c r="G2916" s="78"/>
      <c r="H2916" s="78"/>
      <c r="I2916" s="78"/>
      <c r="J2916" s="96"/>
    </row>
    <row r="2917" spans="3:10" hidden="1" outlineLevel="1">
      <c r="C2917" s="96"/>
      <c r="D2917" s="78"/>
      <c r="E2917" s="78"/>
      <c r="F2917" s="78"/>
      <c r="G2917" s="78"/>
      <c r="H2917" s="78"/>
      <c r="I2917" s="78"/>
      <c r="J2917" s="96"/>
    </row>
    <row r="2918" spans="3:10" hidden="1" outlineLevel="1">
      <c r="C2918" s="96"/>
      <c r="D2918" s="78"/>
      <c r="E2918" s="78"/>
      <c r="F2918" s="78"/>
      <c r="G2918" s="78"/>
      <c r="H2918" s="78"/>
      <c r="I2918" s="78"/>
      <c r="J2918" s="96"/>
    </row>
    <row r="2919" spans="3:10" hidden="1" outlineLevel="1">
      <c r="C2919" s="96"/>
      <c r="D2919" s="78"/>
      <c r="E2919" s="78"/>
      <c r="F2919" s="78"/>
      <c r="G2919" s="78"/>
      <c r="H2919" s="78"/>
      <c r="I2919" s="78"/>
      <c r="J2919" s="96"/>
    </row>
    <row r="2920" spans="3:10" hidden="1" outlineLevel="1">
      <c r="C2920" s="96"/>
      <c r="D2920" s="78"/>
      <c r="E2920" s="78"/>
      <c r="F2920" s="78"/>
      <c r="G2920" s="78"/>
      <c r="H2920" s="78"/>
      <c r="I2920" s="78"/>
      <c r="J2920" s="96"/>
    </row>
    <row r="2921" spans="3:10" hidden="1" outlineLevel="1">
      <c r="C2921" s="96"/>
      <c r="D2921" s="78"/>
      <c r="E2921" s="78"/>
      <c r="F2921" s="78"/>
      <c r="G2921" s="78"/>
      <c r="H2921" s="78"/>
      <c r="I2921" s="78"/>
      <c r="J2921" s="96"/>
    </row>
    <row r="2922" spans="3:10" hidden="1" outlineLevel="1">
      <c r="C2922" s="96"/>
      <c r="D2922" s="78"/>
      <c r="E2922" s="78"/>
      <c r="F2922" s="78"/>
      <c r="G2922" s="78"/>
      <c r="H2922" s="78"/>
      <c r="I2922" s="78"/>
      <c r="J2922" s="96"/>
    </row>
    <row r="2923" spans="3:10" hidden="1" outlineLevel="1">
      <c r="C2923" s="96"/>
      <c r="D2923" s="78"/>
      <c r="E2923" s="78"/>
      <c r="F2923" s="78"/>
      <c r="G2923" s="78"/>
      <c r="H2923" s="78"/>
      <c r="I2923" s="78"/>
      <c r="J2923" s="96"/>
    </row>
    <row r="2924" spans="3:10" hidden="1" outlineLevel="1">
      <c r="C2924" s="96"/>
      <c r="D2924" s="78"/>
      <c r="E2924" s="78"/>
      <c r="F2924" s="78"/>
      <c r="G2924" s="78"/>
      <c r="H2924" s="78"/>
      <c r="I2924" s="78"/>
      <c r="J2924" s="96"/>
    </row>
    <row r="2925" spans="3:10" hidden="1" outlineLevel="1">
      <c r="C2925" s="96"/>
      <c r="D2925" s="78"/>
      <c r="E2925" s="78"/>
      <c r="F2925" s="78"/>
      <c r="G2925" s="78"/>
      <c r="H2925" s="78"/>
      <c r="I2925" s="78"/>
      <c r="J2925" s="96"/>
    </row>
    <row r="2926" spans="3:10" hidden="1" outlineLevel="1">
      <c r="C2926" s="96"/>
      <c r="D2926" s="78"/>
      <c r="E2926" s="78"/>
      <c r="F2926" s="78"/>
      <c r="G2926" s="78"/>
      <c r="H2926" s="78"/>
      <c r="I2926" s="78"/>
      <c r="J2926" s="96"/>
    </row>
    <row r="2927" spans="3:10" hidden="1" outlineLevel="1">
      <c r="C2927" s="96"/>
      <c r="D2927" s="78"/>
      <c r="E2927" s="78"/>
      <c r="F2927" s="78"/>
      <c r="G2927" s="78"/>
      <c r="H2927" s="78"/>
      <c r="I2927" s="78"/>
      <c r="J2927" s="96"/>
    </row>
    <row r="2928" spans="3:10" hidden="1" outlineLevel="1">
      <c r="C2928" s="96"/>
      <c r="D2928" s="78"/>
      <c r="E2928" s="78"/>
      <c r="F2928" s="78"/>
      <c r="G2928" s="78"/>
      <c r="H2928" s="78"/>
      <c r="I2928" s="78"/>
      <c r="J2928" s="96"/>
    </row>
    <row r="2929" spans="3:10" hidden="1" outlineLevel="1">
      <c r="C2929" s="96"/>
      <c r="D2929" s="78"/>
      <c r="E2929" s="78"/>
      <c r="F2929" s="78"/>
      <c r="G2929" s="78"/>
      <c r="H2929" s="78"/>
      <c r="I2929" s="78"/>
      <c r="J2929" s="96"/>
    </row>
    <row r="2930" spans="3:10" hidden="1" outlineLevel="1">
      <c r="C2930" s="96"/>
      <c r="D2930" s="78"/>
      <c r="E2930" s="78"/>
      <c r="F2930" s="78"/>
      <c r="G2930" s="78"/>
      <c r="H2930" s="78"/>
      <c r="I2930" s="78"/>
      <c r="J2930" s="96"/>
    </row>
    <row r="2931" spans="3:10" hidden="1" outlineLevel="1">
      <c r="C2931" s="96"/>
      <c r="D2931" s="78"/>
      <c r="E2931" s="78"/>
      <c r="F2931" s="78"/>
      <c r="G2931" s="78"/>
      <c r="H2931" s="78"/>
      <c r="I2931" s="78"/>
      <c r="J2931" s="96"/>
    </row>
    <row r="2932" spans="3:10" hidden="1" outlineLevel="1">
      <c r="C2932" s="96"/>
      <c r="D2932" s="78"/>
      <c r="E2932" s="78"/>
      <c r="F2932" s="78"/>
      <c r="G2932" s="78"/>
      <c r="H2932" s="78"/>
      <c r="I2932" s="78"/>
      <c r="J2932" s="96"/>
    </row>
    <row r="2933" spans="3:10" hidden="1" outlineLevel="1">
      <c r="C2933" s="96"/>
      <c r="D2933" s="78"/>
      <c r="E2933" s="78"/>
      <c r="F2933" s="78"/>
      <c r="G2933" s="78"/>
      <c r="H2933" s="78"/>
      <c r="I2933" s="78"/>
      <c r="J2933" s="96"/>
    </row>
    <row r="2934" spans="3:10" hidden="1" outlineLevel="1">
      <c r="C2934" s="96"/>
      <c r="D2934" s="78"/>
      <c r="E2934" s="78"/>
      <c r="F2934" s="78"/>
      <c r="G2934" s="78"/>
      <c r="H2934" s="78"/>
      <c r="I2934" s="78"/>
      <c r="J2934" s="96"/>
    </row>
    <row r="2935" spans="3:10" hidden="1" outlineLevel="1">
      <c r="C2935" s="96"/>
      <c r="D2935" s="78"/>
      <c r="E2935" s="78"/>
      <c r="F2935" s="78"/>
      <c r="G2935" s="78"/>
      <c r="H2935" s="78"/>
      <c r="I2935" s="78"/>
      <c r="J2935" s="96"/>
    </row>
    <row r="2936" spans="3:10" hidden="1" outlineLevel="1">
      <c r="C2936" s="96"/>
      <c r="D2936" s="78"/>
      <c r="E2936" s="78"/>
      <c r="F2936" s="78"/>
      <c r="G2936" s="78"/>
      <c r="H2936" s="78"/>
      <c r="I2936" s="78"/>
      <c r="J2936" s="96"/>
    </row>
    <row r="2937" spans="3:10" hidden="1" outlineLevel="1">
      <c r="C2937" s="96"/>
      <c r="D2937" s="78"/>
      <c r="E2937" s="78"/>
      <c r="F2937" s="78"/>
      <c r="G2937" s="78"/>
      <c r="H2937" s="78"/>
      <c r="I2937" s="78"/>
      <c r="J2937" s="96"/>
    </row>
    <row r="2938" spans="3:10" hidden="1" outlineLevel="1">
      <c r="C2938" s="96"/>
      <c r="D2938" s="78"/>
      <c r="E2938" s="78"/>
      <c r="F2938" s="78"/>
      <c r="G2938" s="78"/>
      <c r="H2938" s="78"/>
      <c r="I2938" s="78"/>
      <c r="J2938" s="96"/>
    </row>
    <row r="2939" spans="3:10" hidden="1" outlineLevel="1">
      <c r="C2939" s="96"/>
      <c r="D2939" s="78"/>
      <c r="E2939" s="78"/>
      <c r="F2939" s="78"/>
      <c r="G2939" s="78"/>
      <c r="H2939" s="78"/>
      <c r="I2939" s="78"/>
      <c r="J2939" s="96"/>
    </row>
    <row r="2940" spans="3:10" hidden="1" outlineLevel="1">
      <c r="C2940" s="96"/>
      <c r="D2940" s="78"/>
      <c r="E2940" s="78"/>
      <c r="F2940" s="78"/>
      <c r="G2940" s="78"/>
      <c r="H2940" s="78"/>
      <c r="I2940" s="78"/>
      <c r="J2940" s="96"/>
    </row>
    <row r="2941" spans="3:10" hidden="1" outlineLevel="1">
      <c r="C2941" s="96"/>
      <c r="D2941" s="78"/>
      <c r="E2941" s="78"/>
      <c r="F2941" s="78"/>
      <c r="G2941" s="78"/>
      <c r="H2941" s="78"/>
      <c r="I2941" s="78"/>
      <c r="J2941" s="96"/>
    </row>
    <row r="2942" spans="3:10" hidden="1" outlineLevel="1">
      <c r="C2942" s="96"/>
      <c r="D2942" s="78"/>
      <c r="E2942" s="78"/>
      <c r="F2942" s="78"/>
      <c r="G2942" s="78"/>
      <c r="H2942" s="78"/>
      <c r="I2942" s="78"/>
      <c r="J2942" s="96"/>
    </row>
    <row r="2943" spans="3:10" hidden="1" outlineLevel="1">
      <c r="C2943" s="96"/>
      <c r="D2943" s="78"/>
      <c r="E2943" s="78"/>
      <c r="F2943" s="78"/>
      <c r="G2943" s="78"/>
      <c r="H2943" s="78"/>
      <c r="I2943" s="78"/>
      <c r="J2943" s="96"/>
    </row>
    <row r="2944" spans="3:10" hidden="1" outlineLevel="1">
      <c r="C2944" s="96"/>
      <c r="D2944" s="78"/>
      <c r="E2944" s="78"/>
      <c r="F2944" s="78"/>
      <c r="G2944" s="78"/>
      <c r="H2944" s="78"/>
      <c r="I2944" s="78"/>
      <c r="J2944" s="96"/>
    </row>
    <row r="2945" spans="3:10" hidden="1" outlineLevel="1">
      <c r="C2945" s="96"/>
      <c r="D2945" s="78"/>
      <c r="E2945" s="78"/>
      <c r="F2945" s="78"/>
      <c r="G2945" s="78"/>
      <c r="H2945" s="78"/>
      <c r="I2945" s="78"/>
      <c r="J2945" s="96"/>
    </row>
    <row r="2946" spans="3:10" hidden="1" outlineLevel="1">
      <c r="C2946" s="96"/>
      <c r="D2946" s="78"/>
      <c r="E2946" s="78"/>
      <c r="F2946" s="78"/>
      <c r="G2946" s="78"/>
      <c r="H2946" s="78"/>
      <c r="I2946" s="78"/>
      <c r="J2946" s="96"/>
    </row>
    <row r="2947" spans="3:10" hidden="1" outlineLevel="1">
      <c r="C2947" s="96"/>
      <c r="D2947" s="78"/>
      <c r="E2947" s="78"/>
      <c r="F2947" s="78"/>
      <c r="G2947" s="78"/>
      <c r="H2947" s="78"/>
      <c r="I2947" s="78"/>
      <c r="J2947" s="96"/>
    </row>
    <row r="2948" spans="3:10" hidden="1" outlineLevel="1">
      <c r="C2948" s="96"/>
      <c r="D2948" s="78"/>
      <c r="E2948" s="78"/>
      <c r="F2948" s="78"/>
      <c r="G2948" s="78"/>
      <c r="H2948" s="78"/>
      <c r="I2948" s="78"/>
      <c r="J2948" s="96"/>
    </row>
    <row r="2949" spans="3:10" hidden="1" outlineLevel="1">
      <c r="C2949" s="96"/>
      <c r="D2949" s="78"/>
      <c r="E2949" s="78"/>
      <c r="F2949" s="78"/>
      <c r="G2949" s="78"/>
      <c r="H2949" s="78"/>
      <c r="I2949" s="78"/>
      <c r="J2949" s="96"/>
    </row>
    <row r="2950" spans="3:10" hidden="1" outlineLevel="1">
      <c r="C2950" s="96"/>
      <c r="D2950" s="78"/>
      <c r="E2950" s="78"/>
      <c r="F2950" s="78"/>
      <c r="G2950" s="78"/>
      <c r="H2950" s="78"/>
      <c r="I2950" s="78"/>
      <c r="J2950" s="96"/>
    </row>
    <row r="2951" spans="3:10" hidden="1" outlineLevel="1">
      <c r="C2951" s="96"/>
      <c r="D2951" s="78"/>
      <c r="E2951" s="78"/>
      <c r="F2951" s="78"/>
      <c r="G2951" s="78"/>
      <c r="H2951" s="78"/>
      <c r="I2951" s="78"/>
      <c r="J2951" s="96"/>
    </row>
    <row r="2952" spans="3:10" hidden="1" outlineLevel="1">
      <c r="C2952" s="96"/>
      <c r="D2952" s="78"/>
      <c r="E2952" s="78"/>
      <c r="F2952" s="78"/>
      <c r="G2952" s="78"/>
      <c r="H2952" s="78"/>
      <c r="I2952" s="78"/>
      <c r="J2952" s="96"/>
    </row>
    <row r="2953" spans="3:10" hidden="1" outlineLevel="1">
      <c r="C2953" s="96"/>
      <c r="D2953" s="78"/>
      <c r="E2953" s="78"/>
      <c r="F2953" s="78"/>
      <c r="G2953" s="78"/>
      <c r="H2953" s="78"/>
      <c r="I2953" s="78"/>
      <c r="J2953" s="96"/>
    </row>
    <row r="2954" spans="3:10" hidden="1" outlineLevel="1">
      <c r="C2954" s="96"/>
      <c r="D2954" s="78"/>
      <c r="E2954" s="78"/>
      <c r="F2954" s="78"/>
      <c r="G2954" s="78"/>
      <c r="H2954" s="78"/>
      <c r="I2954" s="78"/>
      <c r="J2954" s="96"/>
    </row>
    <row r="2955" spans="3:10" hidden="1" outlineLevel="1">
      <c r="C2955" s="96"/>
      <c r="D2955" s="78"/>
      <c r="E2955" s="78"/>
      <c r="F2955" s="78"/>
      <c r="G2955" s="78"/>
      <c r="H2955" s="78"/>
      <c r="I2955" s="78"/>
      <c r="J2955" s="96"/>
    </row>
    <row r="2956" spans="3:10" hidden="1" outlineLevel="1">
      <c r="C2956" s="96"/>
      <c r="D2956" s="78"/>
      <c r="E2956" s="78"/>
      <c r="F2956" s="78"/>
      <c r="G2956" s="78"/>
      <c r="H2956" s="78"/>
      <c r="I2956" s="78"/>
      <c r="J2956" s="96"/>
    </row>
    <row r="2957" spans="3:10" hidden="1" outlineLevel="1">
      <c r="C2957" s="96"/>
      <c r="D2957" s="78"/>
      <c r="E2957" s="78"/>
      <c r="F2957" s="78"/>
      <c r="G2957" s="78"/>
      <c r="H2957" s="78"/>
      <c r="I2957" s="78"/>
      <c r="J2957" s="96"/>
    </row>
    <row r="2958" spans="3:10" hidden="1" outlineLevel="1">
      <c r="C2958" s="96"/>
      <c r="D2958" s="78"/>
      <c r="E2958" s="78"/>
      <c r="F2958" s="78"/>
      <c r="G2958" s="78"/>
      <c r="H2958" s="78"/>
      <c r="I2958" s="78"/>
      <c r="J2958" s="96"/>
    </row>
    <row r="2959" spans="3:10" hidden="1" outlineLevel="1">
      <c r="C2959" s="96"/>
      <c r="D2959" s="78"/>
      <c r="E2959" s="78"/>
      <c r="F2959" s="78"/>
      <c r="G2959" s="78"/>
      <c r="H2959" s="78"/>
      <c r="I2959" s="78"/>
      <c r="J2959" s="96"/>
    </row>
    <row r="2960" spans="3:10" hidden="1" outlineLevel="1">
      <c r="C2960" s="96"/>
      <c r="D2960" s="78"/>
      <c r="E2960" s="78"/>
      <c r="F2960" s="78"/>
      <c r="G2960" s="78"/>
      <c r="H2960" s="78"/>
      <c r="I2960" s="78"/>
      <c r="J2960" s="96"/>
    </row>
    <row r="2961" spans="1:14" hidden="1" outlineLevel="1">
      <c r="C2961" s="96"/>
      <c r="D2961" s="78"/>
      <c r="E2961" s="78"/>
      <c r="F2961" s="78"/>
      <c r="G2961" s="78"/>
      <c r="H2961" s="78"/>
      <c r="I2961" s="78"/>
      <c r="J2961" s="96"/>
    </row>
    <row r="2962" spans="1:14" hidden="1" outlineLevel="1">
      <c r="C2962" s="96"/>
      <c r="D2962" s="78"/>
      <c r="E2962" s="78"/>
      <c r="F2962" s="78"/>
      <c r="G2962" s="78"/>
      <c r="H2962" s="78"/>
      <c r="I2962" s="78"/>
      <c r="J2962" s="96"/>
    </row>
    <row r="2963" spans="1:14" hidden="1" outlineLevel="1">
      <c r="C2963" s="96"/>
      <c r="D2963" s="78"/>
      <c r="E2963" s="78"/>
      <c r="F2963" s="78"/>
      <c r="G2963" s="78"/>
      <c r="H2963" s="78"/>
      <c r="I2963" s="78"/>
      <c r="J2963" s="96"/>
    </row>
    <row r="2964" spans="1:14" hidden="1" outlineLevel="1">
      <c r="C2964" s="96"/>
      <c r="D2964" s="78"/>
      <c r="E2964" s="78"/>
      <c r="F2964" s="78"/>
      <c r="G2964" s="78"/>
      <c r="H2964" s="78"/>
      <c r="I2964" s="78"/>
      <c r="J2964" s="96"/>
    </row>
    <row r="2965" spans="1:14" hidden="1" outlineLevel="1">
      <c r="C2965" s="96"/>
      <c r="D2965" s="78"/>
      <c r="E2965" s="78"/>
      <c r="F2965" s="78"/>
      <c r="G2965" s="78"/>
      <c r="H2965" s="78"/>
      <c r="I2965" s="78"/>
      <c r="J2965" s="96"/>
    </row>
    <row r="2966" spans="1:14" hidden="1" outlineLevel="1">
      <c r="C2966" s="96"/>
      <c r="D2966" s="78"/>
      <c r="E2966" s="78"/>
      <c r="F2966" s="78"/>
      <c r="G2966" s="78"/>
      <c r="H2966" s="78"/>
      <c r="I2966" s="78"/>
      <c r="J2966" s="96"/>
    </row>
    <row r="2967" spans="1:14" hidden="1" outlineLevel="1">
      <c r="C2967" s="96"/>
      <c r="D2967" s="78"/>
      <c r="E2967" s="78"/>
      <c r="F2967" s="78"/>
      <c r="G2967" s="78"/>
      <c r="H2967" s="78"/>
      <c r="I2967" s="78"/>
      <c r="J2967" s="96"/>
    </row>
    <row r="2968" spans="1:14" hidden="1" outlineLevel="1">
      <c r="C2968" s="96"/>
      <c r="D2968" s="78"/>
      <c r="E2968" s="78"/>
      <c r="F2968" s="78"/>
      <c r="G2968" s="78"/>
      <c r="H2968" s="78"/>
      <c r="I2968" s="78"/>
      <c r="J2968" s="96"/>
    </row>
    <row r="2969" spans="1:14" hidden="1" outlineLevel="1">
      <c r="C2969" s="96"/>
      <c r="D2969" s="78"/>
      <c r="E2969" s="78"/>
      <c r="F2969" s="78"/>
      <c r="G2969" s="78"/>
      <c r="H2969" s="78"/>
      <c r="I2969" s="78"/>
      <c r="J2969" s="96"/>
    </row>
    <row r="2970" spans="1:14" hidden="1" outlineLevel="1">
      <c r="C2970" s="96"/>
      <c r="D2970" s="78"/>
      <c r="E2970" s="78"/>
      <c r="F2970" s="78"/>
      <c r="G2970" s="78"/>
      <c r="H2970" s="78"/>
      <c r="I2970" s="78"/>
      <c r="J2970" s="96"/>
    </row>
    <row r="2971" spans="1:14" hidden="1" outlineLevel="1">
      <c r="C2971" s="96"/>
      <c r="D2971" s="78"/>
      <c r="E2971" s="78"/>
      <c r="F2971" s="78"/>
      <c r="G2971" s="78"/>
      <c r="H2971" s="78"/>
      <c r="I2971" s="78"/>
      <c r="J2971" s="96"/>
    </row>
    <row r="2972" spans="1:14" hidden="1"/>
    <row r="2973" spans="1:14" s="6" customFormat="1" hidden="1" collapsed="1">
      <c r="A2973" s="191" t="s">
        <v>3521</v>
      </c>
      <c r="B2973" s="191"/>
      <c r="C2973" s="191"/>
      <c r="D2973" s="191"/>
      <c r="E2973" s="191"/>
      <c r="F2973" s="191"/>
      <c r="G2973" s="191"/>
      <c r="H2973" s="191"/>
      <c r="I2973" s="191"/>
      <c r="J2973" s="191"/>
      <c r="K2973" s="191"/>
      <c r="L2973" s="81"/>
      <c r="M2973" s="52"/>
      <c r="N2973" s="52"/>
    </row>
    <row r="2974" spans="1:14" s="78" customFormat="1" ht="299.25" hidden="1" outlineLevel="1">
      <c r="B2974" s="124" t="s">
        <v>3522</v>
      </c>
      <c r="C2974" s="126"/>
      <c r="D2974" s="146" t="s">
        <v>66</v>
      </c>
      <c r="E2974" s="146"/>
      <c r="F2974" s="146"/>
      <c r="G2974" s="146"/>
      <c r="H2974" s="146"/>
      <c r="I2974" s="146" t="s">
        <v>105</v>
      </c>
      <c r="J2974" s="126" t="s">
        <v>3523</v>
      </c>
      <c r="K2974" s="97" t="s">
        <v>61</v>
      </c>
      <c r="L2974" s="81"/>
    </row>
    <row r="2975" spans="1:14" s="6" customFormat="1" hidden="1" outlineLevel="1">
      <c r="A2975" s="52"/>
      <c r="B2975" s="79"/>
      <c r="C2975" s="80"/>
      <c r="D2975" s="52"/>
      <c r="E2975" s="52"/>
      <c r="F2975" s="52"/>
      <c r="G2975" s="52"/>
      <c r="H2975" s="52"/>
      <c r="I2975" s="52"/>
      <c r="J2975" s="80"/>
      <c r="K2975" s="52"/>
      <c r="L2975" s="81"/>
      <c r="M2975" s="52"/>
      <c r="N2975" s="52"/>
    </row>
    <row r="2976" spans="1:14" hidden="1" outlineLevel="1"/>
    <row r="2977" spans="1:11" hidden="1" outlineLevel="1"/>
    <row r="2978" spans="1:11" hidden="1" outlineLevel="1"/>
    <row r="2979" spans="1:11" hidden="1" outlineLevel="1"/>
    <row r="2980" spans="1:11" hidden="1"/>
    <row r="2981" spans="1:11" hidden="1">
      <c r="A2981" s="173" t="s">
        <v>3524</v>
      </c>
      <c r="B2981" s="173"/>
      <c r="C2981" s="173"/>
      <c r="D2981" s="173"/>
      <c r="E2981" s="173"/>
      <c r="F2981" s="173"/>
      <c r="G2981" s="173"/>
      <c r="H2981" s="173"/>
      <c r="I2981" s="173"/>
      <c r="J2981" s="173"/>
      <c r="K2981" s="173"/>
    </row>
    <row r="2982" spans="1:11" outlineLevel="1">
      <c r="B2982" s="79" t="str">
        <f t="shared" ref="B2982:B3013" si="63">DEC2HEX(36864+ROW()-ROW($B$2982),4)</f>
        <v>9000</v>
      </c>
      <c r="C2982" s="187" t="s">
        <v>3525</v>
      </c>
      <c r="D2982" s="177" t="s">
        <v>59</v>
      </c>
      <c r="E2982" s="177"/>
      <c r="F2982" s="177"/>
      <c r="G2982" s="177"/>
      <c r="H2982" s="177"/>
      <c r="I2982" s="177" t="s">
        <v>38</v>
      </c>
      <c r="J2982" s="202" t="s">
        <v>625</v>
      </c>
    </row>
    <row r="2983" spans="1:11" hidden="1" outlineLevel="1">
      <c r="B2983" s="79" t="str">
        <f t="shared" si="63"/>
        <v>9001</v>
      </c>
      <c r="C2983" s="187"/>
      <c r="D2983" s="177"/>
      <c r="E2983" s="177"/>
      <c r="F2983" s="177"/>
      <c r="G2983" s="177"/>
      <c r="H2983" s="177"/>
      <c r="I2983" s="177"/>
      <c r="J2983" s="202"/>
    </row>
    <row r="2984" spans="1:11" hidden="1" outlineLevel="1">
      <c r="B2984" s="79" t="str">
        <f t="shared" si="63"/>
        <v>9002</v>
      </c>
      <c r="C2984" s="187"/>
      <c r="D2984" s="177"/>
      <c r="E2984" s="177"/>
      <c r="F2984" s="177"/>
      <c r="G2984" s="177"/>
      <c r="H2984" s="177"/>
      <c r="I2984" s="177"/>
      <c r="J2984" s="202"/>
    </row>
    <row r="2985" spans="1:11" ht="48" hidden="1" customHeight="1" outlineLevel="1">
      <c r="B2985" s="79" t="str">
        <f t="shared" si="63"/>
        <v>9003</v>
      </c>
      <c r="C2985" s="187"/>
      <c r="D2985" s="177"/>
      <c r="E2985" s="177"/>
      <c r="F2985" s="177"/>
      <c r="G2985" s="177"/>
      <c r="H2985" s="177"/>
      <c r="I2985" s="177"/>
      <c r="J2985" s="202"/>
    </row>
    <row r="2986" spans="1:11" ht="103.5" customHeight="1" outlineLevel="1">
      <c r="B2986" s="79" t="str">
        <f t="shared" si="63"/>
        <v>9004</v>
      </c>
      <c r="C2986" s="175" t="s">
        <v>3526</v>
      </c>
      <c r="D2986" s="178" t="s">
        <v>188</v>
      </c>
      <c r="E2986" s="178"/>
      <c r="F2986" s="178"/>
      <c r="G2986" s="178"/>
      <c r="H2986" s="178"/>
      <c r="I2986" s="178" t="s">
        <v>38</v>
      </c>
      <c r="J2986" s="200" t="s">
        <v>3527</v>
      </c>
      <c r="K2986" s="178"/>
    </row>
    <row r="2987" spans="1:11" hidden="1" outlineLevel="1">
      <c r="B2987" s="79" t="str">
        <f t="shared" si="63"/>
        <v>9005</v>
      </c>
      <c r="C2987" s="176"/>
      <c r="D2987" s="179"/>
      <c r="E2987" s="179"/>
      <c r="F2987" s="179"/>
      <c r="G2987" s="179"/>
      <c r="H2987" s="179"/>
      <c r="I2987" s="179"/>
      <c r="J2987" s="201"/>
      <c r="K2987" s="179"/>
    </row>
    <row r="2988" spans="1:11" ht="21.95" customHeight="1" outlineLevel="1">
      <c r="B2988" s="79" t="str">
        <f t="shared" si="63"/>
        <v>9006</v>
      </c>
      <c r="C2988" s="80" t="s">
        <v>3528</v>
      </c>
      <c r="D2988" s="52" t="s">
        <v>113</v>
      </c>
      <c r="I2988" s="52" t="s">
        <v>38</v>
      </c>
      <c r="J2988" s="95" t="s">
        <v>3529</v>
      </c>
    </row>
    <row r="2989" spans="1:11" outlineLevel="1">
      <c r="B2989" s="79" t="str">
        <f t="shared" si="63"/>
        <v>9007</v>
      </c>
      <c r="C2989" s="80" t="s">
        <v>3530</v>
      </c>
      <c r="D2989" s="52" t="s">
        <v>113</v>
      </c>
      <c r="I2989" s="52" t="s">
        <v>38</v>
      </c>
      <c r="J2989" s="95" t="s">
        <v>3531</v>
      </c>
    </row>
    <row r="2990" spans="1:11" outlineLevel="1">
      <c r="B2990" s="79" t="str">
        <f t="shared" si="63"/>
        <v>9008</v>
      </c>
      <c r="C2990" s="80" t="s">
        <v>3532</v>
      </c>
      <c r="D2990" s="52" t="s">
        <v>113</v>
      </c>
      <c r="I2990" s="52" t="s">
        <v>38</v>
      </c>
      <c r="J2990" s="95" t="s">
        <v>3533</v>
      </c>
    </row>
    <row r="2991" spans="1:11" outlineLevel="1">
      <c r="B2991" s="79" t="str">
        <f t="shared" si="63"/>
        <v>9009</v>
      </c>
      <c r="C2991" s="80" t="s">
        <v>3534</v>
      </c>
      <c r="D2991" s="52" t="s">
        <v>113</v>
      </c>
      <c r="I2991" s="52" t="s">
        <v>38</v>
      </c>
      <c r="J2991" s="95" t="s">
        <v>3535</v>
      </c>
    </row>
    <row r="2992" spans="1:11" outlineLevel="1">
      <c r="B2992" s="79" t="str">
        <f t="shared" si="63"/>
        <v>900A</v>
      </c>
      <c r="C2992" s="80" t="s">
        <v>3536</v>
      </c>
      <c r="D2992" s="52" t="s">
        <v>113</v>
      </c>
      <c r="I2992" s="52" t="s">
        <v>38</v>
      </c>
      <c r="J2992" s="95" t="s">
        <v>3537</v>
      </c>
    </row>
    <row r="2993" spans="2:10" outlineLevel="1">
      <c r="B2993" s="79" t="str">
        <f t="shared" si="63"/>
        <v>900B</v>
      </c>
      <c r="C2993" s="80" t="s">
        <v>3538</v>
      </c>
      <c r="D2993" s="52" t="s">
        <v>113</v>
      </c>
      <c r="I2993" s="52" t="s">
        <v>38</v>
      </c>
      <c r="J2993" s="95" t="s">
        <v>3539</v>
      </c>
    </row>
    <row r="2994" spans="2:10" outlineLevel="1">
      <c r="B2994" s="79" t="str">
        <f t="shared" si="63"/>
        <v>900C</v>
      </c>
      <c r="C2994" s="80" t="s">
        <v>3540</v>
      </c>
      <c r="D2994" s="52" t="s">
        <v>113</v>
      </c>
      <c r="I2994" s="52" t="s">
        <v>38</v>
      </c>
      <c r="J2994" s="95" t="s">
        <v>3541</v>
      </c>
    </row>
    <row r="2995" spans="2:10" ht="57" outlineLevel="1">
      <c r="B2995" s="79" t="str">
        <f t="shared" si="63"/>
        <v>900D</v>
      </c>
      <c r="C2995" s="80" t="s">
        <v>3542</v>
      </c>
      <c r="D2995" s="52" t="s">
        <v>113</v>
      </c>
      <c r="I2995" s="52" t="s">
        <v>38</v>
      </c>
      <c r="J2995" s="95" t="s">
        <v>3543</v>
      </c>
    </row>
    <row r="2996" spans="2:10" outlineLevel="1">
      <c r="B2996" s="79" t="str">
        <f t="shared" si="63"/>
        <v>900E</v>
      </c>
      <c r="C2996" s="80" t="s">
        <v>3544</v>
      </c>
      <c r="D2996" s="52" t="s">
        <v>113</v>
      </c>
      <c r="E2996" s="52">
        <v>1</v>
      </c>
      <c r="F2996" s="52" t="s">
        <v>640</v>
      </c>
      <c r="I2996" s="52" t="s">
        <v>38</v>
      </c>
      <c r="J2996" s="95" t="s">
        <v>3545</v>
      </c>
    </row>
    <row r="2997" spans="2:10" outlineLevel="1">
      <c r="B2997" s="79" t="str">
        <f t="shared" si="63"/>
        <v>900F</v>
      </c>
      <c r="C2997" s="80" t="s">
        <v>3546</v>
      </c>
      <c r="D2997" s="52" t="s">
        <v>113</v>
      </c>
      <c r="E2997" s="52">
        <v>0.1</v>
      </c>
      <c r="F2997" s="52" t="s">
        <v>44</v>
      </c>
      <c r="I2997" s="52" t="s">
        <v>38</v>
      </c>
      <c r="J2997" s="95" t="s">
        <v>3547</v>
      </c>
    </row>
    <row r="2998" spans="2:10" outlineLevel="1">
      <c r="B2998" s="79" t="str">
        <f t="shared" si="63"/>
        <v>9010</v>
      </c>
      <c r="C2998" s="80" t="s">
        <v>3548</v>
      </c>
      <c r="D2998" s="52" t="s">
        <v>113</v>
      </c>
      <c r="E2998" s="52">
        <v>0.1</v>
      </c>
      <c r="F2998" s="52" t="s">
        <v>355</v>
      </c>
      <c r="I2998" s="52" t="s">
        <v>38</v>
      </c>
      <c r="J2998" s="95" t="s">
        <v>3549</v>
      </c>
    </row>
    <row r="2999" spans="2:10" outlineLevel="1">
      <c r="B2999" s="79" t="str">
        <f t="shared" si="63"/>
        <v>9011</v>
      </c>
      <c r="C2999" s="80" t="s">
        <v>3550</v>
      </c>
      <c r="D2999" s="52" t="s">
        <v>113</v>
      </c>
      <c r="E2999" s="52">
        <v>0.1</v>
      </c>
      <c r="F2999" s="52" t="s">
        <v>156</v>
      </c>
      <c r="I2999" s="52" t="s">
        <v>38</v>
      </c>
      <c r="J2999" s="95" t="s">
        <v>3551</v>
      </c>
    </row>
    <row r="3000" spans="2:10" outlineLevel="1">
      <c r="B3000" s="79" t="str">
        <f t="shared" si="63"/>
        <v>9012</v>
      </c>
      <c r="C3000" s="80" t="s">
        <v>3552</v>
      </c>
      <c r="D3000" s="52" t="s">
        <v>113</v>
      </c>
      <c r="E3000" s="52">
        <v>1</v>
      </c>
      <c r="F3000" s="52" t="s">
        <v>640</v>
      </c>
      <c r="I3000" s="52" t="s">
        <v>38</v>
      </c>
      <c r="J3000" s="95" t="s">
        <v>3553</v>
      </c>
    </row>
    <row r="3001" spans="2:10" outlineLevel="1">
      <c r="B3001" s="79" t="str">
        <f t="shared" si="63"/>
        <v>9013</v>
      </c>
      <c r="C3001" s="80" t="s">
        <v>3554</v>
      </c>
      <c r="D3001" s="52" t="s">
        <v>113</v>
      </c>
      <c r="E3001" s="52">
        <v>1</v>
      </c>
      <c r="F3001" s="52" t="s">
        <v>640</v>
      </c>
      <c r="I3001" s="52" t="s">
        <v>38</v>
      </c>
      <c r="J3001" s="95" t="s">
        <v>3555</v>
      </c>
    </row>
    <row r="3002" spans="2:10" outlineLevel="1">
      <c r="B3002" s="79" t="str">
        <f t="shared" si="63"/>
        <v>9014</v>
      </c>
      <c r="C3002" s="80" t="s">
        <v>3556</v>
      </c>
      <c r="D3002" s="52" t="s">
        <v>113</v>
      </c>
      <c r="I3002" s="52" t="s">
        <v>38</v>
      </c>
      <c r="J3002" s="95" t="s">
        <v>3557</v>
      </c>
    </row>
    <row r="3003" spans="2:10" outlineLevel="1">
      <c r="B3003" s="79" t="str">
        <f t="shared" si="63"/>
        <v>9015</v>
      </c>
      <c r="C3003" s="80" t="s">
        <v>3558</v>
      </c>
      <c r="D3003" s="52" t="s">
        <v>113</v>
      </c>
      <c r="I3003" s="52" t="s">
        <v>38</v>
      </c>
      <c r="J3003" s="95" t="s">
        <v>3559</v>
      </c>
    </row>
    <row r="3004" spans="2:10" outlineLevel="1">
      <c r="B3004" s="79" t="str">
        <f t="shared" si="63"/>
        <v>9016</v>
      </c>
      <c r="C3004" s="80" t="s">
        <v>3560</v>
      </c>
      <c r="D3004" s="52" t="s">
        <v>113</v>
      </c>
      <c r="I3004" s="52" t="s">
        <v>38</v>
      </c>
      <c r="J3004" s="95" t="s">
        <v>3561</v>
      </c>
    </row>
    <row r="3005" spans="2:10" outlineLevel="1">
      <c r="B3005" s="79" t="str">
        <f t="shared" si="63"/>
        <v>9017</v>
      </c>
      <c r="C3005" s="80" t="s">
        <v>3562</v>
      </c>
      <c r="D3005" s="52" t="s">
        <v>113</v>
      </c>
      <c r="I3005" s="52" t="s">
        <v>38</v>
      </c>
      <c r="J3005" s="95" t="s">
        <v>3563</v>
      </c>
    </row>
    <row r="3006" spans="2:10" hidden="1" outlineLevel="1">
      <c r="B3006" s="79" t="str">
        <f t="shared" si="63"/>
        <v>9018</v>
      </c>
    </row>
    <row r="3007" spans="2:10" hidden="1" outlineLevel="1">
      <c r="B3007" s="79" t="str">
        <f t="shared" si="63"/>
        <v>9019</v>
      </c>
    </row>
    <row r="3008" spans="2:10" hidden="1" outlineLevel="1">
      <c r="B3008" s="79" t="str">
        <f t="shared" si="63"/>
        <v>901A</v>
      </c>
    </row>
    <row r="3009" spans="2:10" hidden="1" outlineLevel="1">
      <c r="B3009" s="79" t="str">
        <f t="shared" si="63"/>
        <v>901B</v>
      </c>
    </row>
    <row r="3010" spans="2:10" hidden="1" outlineLevel="1">
      <c r="B3010" s="79" t="str">
        <f t="shared" si="63"/>
        <v>901C</v>
      </c>
    </row>
    <row r="3011" spans="2:10" hidden="1" outlineLevel="1">
      <c r="B3011" s="79" t="str">
        <f t="shared" si="63"/>
        <v>901D</v>
      </c>
    </row>
    <row r="3012" spans="2:10" hidden="1" outlineLevel="1">
      <c r="B3012" s="79" t="str">
        <f t="shared" si="63"/>
        <v>901E</v>
      </c>
    </row>
    <row r="3013" spans="2:10" hidden="1" outlineLevel="1">
      <c r="B3013" s="79" t="str">
        <f t="shared" si="63"/>
        <v>901F</v>
      </c>
    </row>
    <row r="3014" spans="2:10" ht="199.5" outlineLevel="1">
      <c r="B3014" s="79" t="str">
        <f t="shared" ref="B3014:B3045" si="64">DEC2HEX(36864+ROW()-ROW($B$2982),4)</f>
        <v>9020</v>
      </c>
      <c r="C3014" s="80" t="s">
        <v>3564</v>
      </c>
      <c r="D3014" s="52" t="s">
        <v>113</v>
      </c>
      <c r="I3014" s="52" t="s">
        <v>105</v>
      </c>
      <c r="J3014" s="95" t="s">
        <v>3565</v>
      </c>
    </row>
    <row r="3015" spans="2:10" hidden="1" outlineLevel="1">
      <c r="B3015" s="79" t="str">
        <f t="shared" si="64"/>
        <v>9021</v>
      </c>
    </row>
    <row r="3016" spans="2:10" hidden="1" outlineLevel="1">
      <c r="B3016" s="79" t="str">
        <f t="shared" si="64"/>
        <v>9022</v>
      </c>
    </row>
    <row r="3017" spans="2:10" hidden="1" outlineLevel="1">
      <c r="B3017" s="79" t="str">
        <f t="shared" si="64"/>
        <v>9023</v>
      </c>
    </row>
    <row r="3018" spans="2:10" hidden="1" outlineLevel="1">
      <c r="B3018" s="79" t="str">
        <f t="shared" si="64"/>
        <v>9024</v>
      </c>
    </row>
    <row r="3019" spans="2:10" hidden="1" outlineLevel="1">
      <c r="B3019" s="79" t="str">
        <f t="shared" si="64"/>
        <v>9025</v>
      </c>
    </row>
    <row r="3020" spans="2:10" hidden="1" outlineLevel="1">
      <c r="B3020" s="79" t="str">
        <f t="shared" si="64"/>
        <v>9026</v>
      </c>
    </row>
    <row r="3021" spans="2:10" hidden="1" outlineLevel="1">
      <c r="B3021" s="79" t="str">
        <f t="shared" si="64"/>
        <v>9027</v>
      </c>
    </row>
    <row r="3022" spans="2:10" hidden="1" outlineLevel="1">
      <c r="B3022" s="79" t="str">
        <f t="shared" si="64"/>
        <v>9028</v>
      </c>
    </row>
    <row r="3023" spans="2:10" hidden="1" outlineLevel="1">
      <c r="B3023" s="79" t="str">
        <f t="shared" si="64"/>
        <v>9029</v>
      </c>
    </row>
    <row r="3024" spans="2:10" hidden="1" outlineLevel="1">
      <c r="B3024" s="79" t="str">
        <f t="shared" si="64"/>
        <v>902A</v>
      </c>
    </row>
    <row r="3025" spans="2:2" hidden="1" outlineLevel="1">
      <c r="B3025" s="79" t="str">
        <f t="shared" si="64"/>
        <v>902B</v>
      </c>
    </row>
    <row r="3026" spans="2:2" hidden="1" outlineLevel="1">
      <c r="B3026" s="79" t="str">
        <f t="shared" si="64"/>
        <v>902C</v>
      </c>
    </row>
    <row r="3027" spans="2:2" hidden="1" outlineLevel="1">
      <c r="B3027" s="79" t="str">
        <f t="shared" si="64"/>
        <v>902D</v>
      </c>
    </row>
    <row r="3028" spans="2:2" hidden="1" outlineLevel="1">
      <c r="B3028" s="79" t="str">
        <f t="shared" si="64"/>
        <v>902E</v>
      </c>
    </row>
    <row r="3029" spans="2:2" hidden="1" outlineLevel="1">
      <c r="B3029" s="79" t="str">
        <f t="shared" si="64"/>
        <v>902F</v>
      </c>
    </row>
    <row r="3030" spans="2:2" hidden="1" outlineLevel="1">
      <c r="B3030" s="79" t="str">
        <f t="shared" si="64"/>
        <v>9030</v>
      </c>
    </row>
    <row r="3031" spans="2:2" hidden="1" outlineLevel="1">
      <c r="B3031" s="79" t="str">
        <f t="shared" si="64"/>
        <v>9031</v>
      </c>
    </row>
    <row r="3032" spans="2:2" hidden="1" outlineLevel="1">
      <c r="B3032" s="79" t="str">
        <f t="shared" si="64"/>
        <v>9032</v>
      </c>
    </row>
    <row r="3033" spans="2:2" hidden="1" outlineLevel="1">
      <c r="B3033" s="79" t="str">
        <f t="shared" si="64"/>
        <v>9033</v>
      </c>
    </row>
    <row r="3034" spans="2:2" hidden="1" outlineLevel="1">
      <c r="B3034" s="79" t="str">
        <f t="shared" si="64"/>
        <v>9034</v>
      </c>
    </row>
    <row r="3035" spans="2:2" hidden="1" outlineLevel="1">
      <c r="B3035" s="79" t="str">
        <f t="shared" si="64"/>
        <v>9035</v>
      </c>
    </row>
    <row r="3036" spans="2:2" hidden="1" outlineLevel="1">
      <c r="B3036" s="79" t="str">
        <f t="shared" si="64"/>
        <v>9036</v>
      </c>
    </row>
    <row r="3037" spans="2:2" hidden="1" outlineLevel="1">
      <c r="B3037" s="79" t="str">
        <f t="shared" si="64"/>
        <v>9037</v>
      </c>
    </row>
    <row r="3038" spans="2:2" hidden="1" outlineLevel="1">
      <c r="B3038" s="79" t="str">
        <f t="shared" si="64"/>
        <v>9038</v>
      </c>
    </row>
    <row r="3039" spans="2:2" hidden="1" outlineLevel="1">
      <c r="B3039" s="79" t="str">
        <f t="shared" si="64"/>
        <v>9039</v>
      </c>
    </row>
    <row r="3040" spans="2:2" hidden="1" outlineLevel="1">
      <c r="B3040" s="79" t="str">
        <f t="shared" si="64"/>
        <v>903A</v>
      </c>
    </row>
    <row r="3041" spans="2:11" hidden="1" outlineLevel="1">
      <c r="B3041" s="79" t="str">
        <f t="shared" si="64"/>
        <v>903B</v>
      </c>
    </row>
    <row r="3042" spans="2:11" hidden="1" outlineLevel="1">
      <c r="B3042" s="79" t="str">
        <f t="shared" si="64"/>
        <v>903C</v>
      </c>
    </row>
    <row r="3043" spans="2:11" hidden="1" outlineLevel="1">
      <c r="B3043" s="79" t="str">
        <f t="shared" si="64"/>
        <v>903D</v>
      </c>
    </row>
    <row r="3044" spans="2:11" hidden="1" outlineLevel="1">
      <c r="B3044" s="79" t="str">
        <f t="shared" si="64"/>
        <v>903E</v>
      </c>
    </row>
    <row r="3045" spans="2:11" hidden="1" outlineLevel="1">
      <c r="B3045" s="79" t="str">
        <f t="shared" si="64"/>
        <v>903F</v>
      </c>
    </row>
    <row r="3046" spans="2:11" outlineLevel="1">
      <c r="B3046" s="79" t="str">
        <f t="shared" ref="B3046:B3077" si="65">DEC2HEX(36864+ROW()-ROW($B$2982),4)</f>
        <v>9040</v>
      </c>
      <c r="C3046" s="187" t="s">
        <v>3566</v>
      </c>
      <c r="D3046" s="177" t="s">
        <v>59</v>
      </c>
      <c r="E3046" s="177"/>
      <c r="F3046" s="177"/>
      <c r="G3046" s="177"/>
      <c r="H3046" s="177"/>
      <c r="I3046" s="177" t="s">
        <v>38</v>
      </c>
      <c r="J3046" s="202" t="s">
        <v>625</v>
      </c>
    </row>
    <row r="3047" spans="2:11" hidden="1" outlineLevel="1">
      <c r="B3047" s="79" t="str">
        <f t="shared" si="65"/>
        <v>9041</v>
      </c>
      <c r="C3047" s="187"/>
      <c r="D3047" s="177"/>
      <c r="E3047" s="177"/>
      <c r="F3047" s="177"/>
      <c r="G3047" s="177"/>
      <c r="H3047" s="177"/>
      <c r="I3047" s="177"/>
      <c r="J3047" s="202"/>
    </row>
    <row r="3048" spans="2:11" hidden="1" outlineLevel="1">
      <c r="B3048" s="79" t="str">
        <f t="shared" si="65"/>
        <v>9042</v>
      </c>
      <c r="C3048" s="187"/>
      <c r="D3048" s="177"/>
      <c r="E3048" s="177"/>
      <c r="F3048" s="177"/>
      <c r="G3048" s="177"/>
      <c r="H3048" s="177"/>
      <c r="I3048" s="177"/>
      <c r="J3048" s="202"/>
    </row>
    <row r="3049" spans="2:11" ht="45" hidden="1" customHeight="1" outlineLevel="1">
      <c r="B3049" s="79" t="str">
        <f t="shared" si="65"/>
        <v>9043</v>
      </c>
      <c r="C3049" s="187"/>
      <c r="D3049" s="177"/>
      <c r="E3049" s="177"/>
      <c r="F3049" s="177"/>
      <c r="G3049" s="177"/>
      <c r="H3049" s="177"/>
      <c r="I3049" s="177"/>
      <c r="J3049" s="202"/>
    </row>
    <row r="3050" spans="2:11" ht="57" outlineLevel="1">
      <c r="B3050" s="79" t="str">
        <f t="shared" si="65"/>
        <v>9044</v>
      </c>
      <c r="C3050" s="80" t="s">
        <v>3567</v>
      </c>
      <c r="D3050" s="52" t="s">
        <v>113</v>
      </c>
      <c r="I3050" s="52" t="s">
        <v>38</v>
      </c>
      <c r="J3050" s="95" t="s">
        <v>3568</v>
      </c>
    </row>
    <row r="3051" spans="2:11" outlineLevel="1">
      <c r="B3051" s="79" t="str">
        <f t="shared" si="65"/>
        <v>9045</v>
      </c>
      <c r="C3051" s="175" t="s">
        <v>3569</v>
      </c>
      <c r="D3051" s="178" t="s">
        <v>188</v>
      </c>
      <c r="E3051" s="178"/>
      <c r="F3051" s="178"/>
      <c r="G3051" s="178"/>
      <c r="H3051" s="178"/>
      <c r="I3051" s="178" t="s">
        <v>38</v>
      </c>
      <c r="J3051" s="200" t="s">
        <v>3570</v>
      </c>
      <c r="K3051" s="178"/>
    </row>
    <row r="3052" spans="2:11" hidden="1" outlineLevel="1">
      <c r="B3052" s="79" t="str">
        <f t="shared" si="65"/>
        <v>9046</v>
      </c>
      <c r="C3052" s="176"/>
      <c r="D3052" s="179"/>
      <c r="E3052" s="179"/>
      <c r="F3052" s="179"/>
      <c r="G3052" s="179"/>
      <c r="H3052" s="179"/>
      <c r="I3052" s="179"/>
      <c r="J3052" s="201"/>
      <c r="K3052" s="179"/>
    </row>
    <row r="3053" spans="2:11" outlineLevel="1">
      <c r="B3053" s="79" t="str">
        <f t="shared" si="65"/>
        <v>9047</v>
      </c>
      <c r="C3053" s="80" t="s">
        <v>3571</v>
      </c>
      <c r="D3053" s="52" t="s">
        <v>113</v>
      </c>
      <c r="I3053" s="52" t="s">
        <v>38</v>
      </c>
      <c r="J3053" s="95" t="s">
        <v>3572</v>
      </c>
    </row>
    <row r="3054" spans="2:11" outlineLevel="1">
      <c r="B3054" s="79" t="str">
        <f t="shared" si="65"/>
        <v>9048</v>
      </c>
      <c r="C3054" s="80" t="s">
        <v>3573</v>
      </c>
      <c r="D3054" s="52" t="s">
        <v>113</v>
      </c>
      <c r="I3054" s="52" t="s">
        <v>38</v>
      </c>
      <c r="J3054" s="95" t="s">
        <v>3574</v>
      </c>
    </row>
    <row r="3055" spans="2:11" outlineLevel="1">
      <c r="B3055" s="79" t="str">
        <f t="shared" si="65"/>
        <v>9049</v>
      </c>
      <c r="C3055" s="80" t="s">
        <v>3575</v>
      </c>
      <c r="D3055" s="52" t="s">
        <v>113</v>
      </c>
      <c r="I3055" s="52" t="s">
        <v>38</v>
      </c>
      <c r="J3055" s="95" t="s">
        <v>3576</v>
      </c>
    </row>
    <row r="3056" spans="2:11" outlineLevel="1">
      <c r="B3056" s="79" t="str">
        <f t="shared" si="65"/>
        <v>904A</v>
      </c>
      <c r="C3056" s="80" t="s">
        <v>3577</v>
      </c>
      <c r="D3056" s="52" t="s">
        <v>113</v>
      </c>
      <c r="I3056" s="52" t="s">
        <v>38</v>
      </c>
      <c r="J3056" s="95" t="s">
        <v>3578</v>
      </c>
    </row>
    <row r="3057" spans="2:10" outlineLevel="1">
      <c r="B3057" s="79" t="str">
        <f t="shared" si="65"/>
        <v>904B</v>
      </c>
      <c r="C3057" s="80" t="s">
        <v>3579</v>
      </c>
      <c r="D3057" s="52" t="s">
        <v>113</v>
      </c>
      <c r="I3057" s="52" t="s">
        <v>38</v>
      </c>
      <c r="J3057" s="95" t="s">
        <v>3580</v>
      </c>
    </row>
    <row r="3058" spans="2:10" outlineLevel="1">
      <c r="B3058" s="79" t="str">
        <f t="shared" si="65"/>
        <v>904C</v>
      </c>
      <c r="C3058" s="80" t="s">
        <v>3581</v>
      </c>
      <c r="D3058" s="52" t="s">
        <v>113</v>
      </c>
      <c r="I3058" s="52" t="s">
        <v>38</v>
      </c>
      <c r="J3058" s="95" t="s">
        <v>3582</v>
      </c>
    </row>
    <row r="3059" spans="2:10" outlineLevel="1">
      <c r="B3059" s="79" t="str">
        <f t="shared" si="65"/>
        <v>904D</v>
      </c>
      <c r="C3059" s="80" t="s">
        <v>3583</v>
      </c>
      <c r="D3059" s="52" t="s">
        <v>113</v>
      </c>
      <c r="I3059" s="52" t="s">
        <v>38</v>
      </c>
      <c r="J3059" s="95" t="s">
        <v>3584</v>
      </c>
    </row>
    <row r="3060" spans="2:10" outlineLevel="1">
      <c r="B3060" s="79" t="str">
        <f t="shared" si="65"/>
        <v>904E</v>
      </c>
      <c r="C3060" s="80" t="s">
        <v>3585</v>
      </c>
      <c r="D3060" s="52" t="s">
        <v>113</v>
      </c>
      <c r="I3060" s="52" t="s">
        <v>38</v>
      </c>
      <c r="J3060" s="95" t="s">
        <v>3586</v>
      </c>
    </row>
    <row r="3061" spans="2:10" outlineLevel="1">
      <c r="B3061" s="79" t="str">
        <f t="shared" si="65"/>
        <v>904F</v>
      </c>
      <c r="C3061" s="80" t="s">
        <v>3587</v>
      </c>
      <c r="D3061" s="52" t="s">
        <v>113</v>
      </c>
      <c r="I3061" s="52" t="s">
        <v>38</v>
      </c>
      <c r="J3061" s="95" t="s">
        <v>3588</v>
      </c>
    </row>
    <row r="3062" spans="2:10" outlineLevel="1">
      <c r="B3062" s="79" t="str">
        <f t="shared" si="65"/>
        <v>9050</v>
      </c>
      <c r="C3062" s="80" t="s">
        <v>3589</v>
      </c>
      <c r="D3062" s="52" t="s">
        <v>113</v>
      </c>
      <c r="I3062" s="52" t="s">
        <v>38</v>
      </c>
      <c r="J3062" s="95" t="s">
        <v>3590</v>
      </c>
    </row>
    <row r="3063" spans="2:10" outlineLevel="1">
      <c r="B3063" s="79" t="str">
        <f t="shared" si="65"/>
        <v>9051</v>
      </c>
      <c r="C3063" s="80" t="s">
        <v>3591</v>
      </c>
      <c r="D3063" s="52" t="s">
        <v>113</v>
      </c>
      <c r="E3063" s="52">
        <v>1E-3</v>
      </c>
      <c r="F3063" s="52" t="s">
        <v>44</v>
      </c>
      <c r="I3063" s="52" t="s">
        <v>38</v>
      </c>
      <c r="J3063" s="95" t="s">
        <v>3592</v>
      </c>
    </row>
    <row r="3064" spans="2:10" outlineLevel="1">
      <c r="B3064" s="79" t="str">
        <f t="shared" si="65"/>
        <v>9052</v>
      </c>
      <c r="C3064" s="80" t="s">
        <v>3593</v>
      </c>
      <c r="D3064" s="52" t="s">
        <v>113</v>
      </c>
      <c r="E3064" s="52">
        <v>1E-3</v>
      </c>
      <c r="F3064" s="52" t="s">
        <v>44</v>
      </c>
      <c r="I3064" s="52" t="s">
        <v>38</v>
      </c>
      <c r="J3064" s="95" t="s">
        <v>3594</v>
      </c>
    </row>
    <row r="3065" spans="2:10" outlineLevel="1">
      <c r="B3065" s="79" t="str">
        <f t="shared" si="65"/>
        <v>9053</v>
      </c>
      <c r="C3065" s="80" t="s">
        <v>3595</v>
      </c>
      <c r="D3065" s="52" t="s">
        <v>113</v>
      </c>
      <c r="E3065" s="52">
        <v>1E-3</v>
      </c>
      <c r="F3065" s="52" t="s">
        <v>44</v>
      </c>
      <c r="I3065" s="52" t="s">
        <v>38</v>
      </c>
      <c r="J3065" s="95" t="s">
        <v>3596</v>
      </c>
    </row>
    <row r="3066" spans="2:10" outlineLevel="1">
      <c r="B3066" s="79" t="str">
        <f t="shared" si="65"/>
        <v>9054</v>
      </c>
      <c r="C3066" s="80" t="s">
        <v>3597</v>
      </c>
      <c r="D3066" s="52" t="s">
        <v>113</v>
      </c>
      <c r="E3066" s="52">
        <v>1E-3</v>
      </c>
      <c r="F3066" s="52" t="s">
        <v>44</v>
      </c>
      <c r="I3066" s="52" t="s">
        <v>38</v>
      </c>
      <c r="J3066" s="95" t="s">
        <v>3598</v>
      </c>
    </row>
    <row r="3067" spans="2:10" outlineLevel="1">
      <c r="B3067" s="79" t="str">
        <f t="shared" si="65"/>
        <v>9055</v>
      </c>
      <c r="C3067" s="80" t="s">
        <v>3599</v>
      </c>
      <c r="D3067" s="52" t="s">
        <v>113</v>
      </c>
      <c r="E3067" s="52">
        <v>1E-3</v>
      </c>
      <c r="F3067" s="52" t="s">
        <v>44</v>
      </c>
      <c r="I3067" s="52" t="s">
        <v>38</v>
      </c>
      <c r="J3067" s="95" t="s">
        <v>3600</v>
      </c>
    </row>
    <row r="3068" spans="2:10" outlineLevel="1">
      <c r="B3068" s="79" t="str">
        <f t="shared" si="65"/>
        <v>9056</v>
      </c>
      <c r="C3068" s="80" t="s">
        <v>3601</v>
      </c>
      <c r="D3068" s="52" t="s">
        <v>113</v>
      </c>
      <c r="E3068" s="52">
        <v>1E-3</v>
      </c>
      <c r="F3068" s="52" t="s">
        <v>44</v>
      </c>
      <c r="I3068" s="52" t="s">
        <v>38</v>
      </c>
      <c r="J3068" s="95" t="s">
        <v>3602</v>
      </c>
    </row>
    <row r="3069" spans="2:10" outlineLevel="1">
      <c r="B3069" s="79" t="str">
        <f t="shared" si="65"/>
        <v>9057</v>
      </c>
      <c r="C3069" s="80" t="s">
        <v>3603</v>
      </c>
      <c r="D3069" s="52" t="s">
        <v>113</v>
      </c>
      <c r="E3069" s="52">
        <v>1E-3</v>
      </c>
      <c r="F3069" s="52" t="s">
        <v>44</v>
      </c>
      <c r="I3069" s="52" t="s">
        <v>38</v>
      </c>
      <c r="J3069" s="95" t="s">
        <v>3604</v>
      </c>
    </row>
    <row r="3070" spans="2:10" outlineLevel="1">
      <c r="B3070" s="79" t="str">
        <f t="shared" si="65"/>
        <v>9058</v>
      </c>
      <c r="C3070" s="80" t="s">
        <v>3605</v>
      </c>
      <c r="D3070" s="52" t="s">
        <v>113</v>
      </c>
      <c r="E3070" s="52">
        <v>1E-3</v>
      </c>
      <c r="F3070" s="52" t="s">
        <v>44</v>
      </c>
      <c r="I3070" s="52" t="s">
        <v>38</v>
      </c>
      <c r="J3070" s="95" t="s">
        <v>3606</v>
      </c>
    </row>
    <row r="3071" spans="2:10" outlineLevel="1">
      <c r="B3071" s="79" t="str">
        <f t="shared" si="65"/>
        <v>9059</v>
      </c>
      <c r="C3071" s="80" t="s">
        <v>3607</v>
      </c>
      <c r="D3071" s="52" t="s">
        <v>113</v>
      </c>
      <c r="E3071" s="52">
        <v>1E-3</v>
      </c>
      <c r="F3071" s="52" t="s">
        <v>44</v>
      </c>
      <c r="I3071" s="52" t="s">
        <v>38</v>
      </c>
      <c r="J3071" s="95" t="s">
        <v>3608</v>
      </c>
    </row>
    <row r="3072" spans="2:10" outlineLevel="1">
      <c r="B3072" s="79" t="str">
        <f t="shared" si="65"/>
        <v>905A</v>
      </c>
      <c r="C3072" s="80" t="s">
        <v>3609</v>
      </c>
      <c r="D3072" s="52" t="s">
        <v>113</v>
      </c>
      <c r="E3072" s="52">
        <v>1E-3</v>
      </c>
      <c r="F3072" s="52" t="s">
        <v>44</v>
      </c>
      <c r="I3072" s="52" t="s">
        <v>38</v>
      </c>
      <c r="J3072" s="95" t="s">
        <v>3610</v>
      </c>
    </row>
    <row r="3073" spans="2:10" outlineLevel="1">
      <c r="B3073" s="79" t="str">
        <f t="shared" si="65"/>
        <v>905B</v>
      </c>
      <c r="C3073" s="80" t="s">
        <v>3611</v>
      </c>
      <c r="D3073" s="52" t="s">
        <v>113</v>
      </c>
      <c r="E3073" s="52">
        <v>1E-3</v>
      </c>
      <c r="F3073" s="52" t="s">
        <v>44</v>
      </c>
      <c r="I3073" s="52" t="s">
        <v>38</v>
      </c>
      <c r="J3073" s="95" t="s">
        <v>3612</v>
      </c>
    </row>
    <row r="3074" spans="2:10" outlineLevel="1">
      <c r="B3074" s="79" t="str">
        <f t="shared" si="65"/>
        <v>905C</v>
      </c>
      <c r="C3074" s="80" t="s">
        <v>3613</v>
      </c>
      <c r="D3074" s="52" t="s">
        <v>113</v>
      </c>
      <c r="E3074" s="52">
        <v>1E-3</v>
      </c>
      <c r="F3074" s="52" t="s">
        <v>44</v>
      </c>
      <c r="I3074" s="52" t="s">
        <v>38</v>
      </c>
      <c r="J3074" s="95" t="s">
        <v>3614</v>
      </c>
    </row>
    <row r="3075" spans="2:10" outlineLevel="1">
      <c r="B3075" s="79" t="str">
        <f t="shared" si="65"/>
        <v>905D</v>
      </c>
      <c r="C3075" s="80" t="s">
        <v>3615</v>
      </c>
      <c r="D3075" s="52" t="s">
        <v>113</v>
      </c>
      <c r="E3075" s="52">
        <v>1E-3</v>
      </c>
      <c r="F3075" s="52" t="s">
        <v>44</v>
      </c>
      <c r="I3075" s="52" t="s">
        <v>38</v>
      </c>
      <c r="J3075" s="95" t="s">
        <v>3616</v>
      </c>
    </row>
    <row r="3076" spans="2:10" outlineLevel="1">
      <c r="B3076" s="79" t="str">
        <f t="shared" si="65"/>
        <v>905E</v>
      </c>
      <c r="C3076" s="80" t="s">
        <v>3617</v>
      </c>
      <c r="D3076" s="52" t="s">
        <v>113</v>
      </c>
      <c r="E3076" s="52">
        <v>1E-3</v>
      </c>
      <c r="F3076" s="52" t="s">
        <v>44</v>
      </c>
      <c r="I3076" s="52" t="s">
        <v>38</v>
      </c>
      <c r="J3076" s="95" t="s">
        <v>3618</v>
      </c>
    </row>
    <row r="3077" spans="2:10" outlineLevel="1">
      <c r="B3077" s="79" t="str">
        <f t="shared" si="65"/>
        <v>905F</v>
      </c>
      <c r="C3077" s="80" t="s">
        <v>3619</v>
      </c>
      <c r="D3077" s="52" t="s">
        <v>113</v>
      </c>
      <c r="E3077" s="52">
        <v>1E-3</v>
      </c>
      <c r="F3077" s="52" t="s">
        <v>44</v>
      </c>
      <c r="I3077" s="52" t="s">
        <v>38</v>
      </c>
      <c r="J3077" s="95" t="s">
        <v>3620</v>
      </c>
    </row>
    <row r="3078" spans="2:10" outlineLevel="1">
      <c r="B3078" s="79" t="str">
        <f t="shared" ref="B3078:B3109" si="66">DEC2HEX(36864+ROW()-ROW($B$2982),4)</f>
        <v>9060</v>
      </c>
      <c r="C3078" s="80" t="s">
        <v>3621</v>
      </c>
      <c r="D3078" s="52" t="s">
        <v>113</v>
      </c>
      <c r="E3078" s="52">
        <v>1E-3</v>
      </c>
      <c r="F3078" s="52" t="s">
        <v>44</v>
      </c>
      <c r="I3078" s="52" t="s">
        <v>38</v>
      </c>
      <c r="J3078" s="95" t="s">
        <v>3622</v>
      </c>
    </row>
    <row r="3079" spans="2:10" outlineLevel="1">
      <c r="B3079" s="79" t="str">
        <f t="shared" si="66"/>
        <v>9061</v>
      </c>
      <c r="C3079" s="80" t="s">
        <v>3623</v>
      </c>
      <c r="D3079" s="52" t="s">
        <v>113</v>
      </c>
      <c r="E3079" s="52">
        <v>1E-3</v>
      </c>
      <c r="F3079" s="52" t="s">
        <v>44</v>
      </c>
      <c r="I3079" s="52" t="s">
        <v>38</v>
      </c>
      <c r="J3079" s="95" t="s">
        <v>3624</v>
      </c>
    </row>
    <row r="3080" spans="2:10" outlineLevel="1">
      <c r="B3080" s="79" t="str">
        <f t="shared" si="66"/>
        <v>9062</v>
      </c>
      <c r="C3080" s="80" t="s">
        <v>3625</v>
      </c>
      <c r="D3080" s="52" t="s">
        <v>113</v>
      </c>
      <c r="E3080" s="52">
        <v>1E-3</v>
      </c>
      <c r="F3080" s="52" t="s">
        <v>44</v>
      </c>
      <c r="I3080" s="52" t="s">
        <v>38</v>
      </c>
      <c r="J3080" s="95" t="s">
        <v>3626</v>
      </c>
    </row>
    <row r="3081" spans="2:10" outlineLevel="1">
      <c r="B3081" s="79" t="str">
        <f t="shared" si="66"/>
        <v>9063</v>
      </c>
      <c r="C3081" s="80" t="s">
        <v>3627</v>
      </c>
      <c r="D3081" s="52" t="s">
        <v>113</v>
      </c>
      <c r="E3081" s="52">
        <v>1E-3</v>
      </c>
      <c r="F3081" s="52" t="s">
        <v>44</v>
      </c>
      <c r="I3081" s="52" t="s">
        <v>38</v>
      </c>
      <c r="J3081" s="95" t="s">
        <v>3628</v>
      </c>
    </row>
    <row r="3082" spans="2:10" outlineLevel="1">
      <c r="B3082" s="79" t="str">
        <f t="shared" si="66"/>
        <v>9064</v>
      </c>
      <c r="C3082" s="80" t="s">
        <v>3629</v>
      </c>
      <c r="D3082" s="52" t="s">
        <v>113</v>
      </c>
      <c r="E3082" s="52">
        <v>1E-3</v>
      </c>
      <c r="F3082" s="52" t="s">
        <v>44</v>
      </c>
      <c r="I3082" s="52" t="s">
        <v>38</v>
      </c>
      <c r="J3082" s="95" t="s">
        <v>3630</v>
      </c>
    </row>
    <row r="3083" spans="2:10" outlineLevel="1">
      <c r="B3083" s="79" t="str">
        <f t="shared" si="66"/>
        <v>9065</v>
      </c>
      <c r="C3083" s="80" t="s">
        <v>3631</v>
      </c>
      <c r="D3083" s="52" t="s">
        <v>113</v>
      </c>
      <c r="E3083" s="52">
        <v>1E-3</v>
      </c>
      <c r="F3083" s="52" t="s">
        <v>44</v>
      </c>
      <c r="I3083" s="52" t="s">
        <v>38</v>
      </c>
      <c r="J3083" s="95" t="s">
        <v>3632</v>
      </c>
    </row>
    <row r="3084" spans="2:10" outlineLevel="1">
      <c r="B3084" s="79" t="str">
        <f t="shared" si="66"/>
        <v>9066</v>
      </c>
      <c r="C3084" s="80" t="s">
        <v>3633</v>
      </c>
      <c r="D3084" s="52" t="s">
        <v>113</v>
      </c>
      <c r="E3084" s="52">
        <v>1E-3</v>
      </c>
      <c r="F3084" s="52" t="s">
        <v>44</v>
      </c>
      <c r="I3084" s="52" t="s">
        <v>38</v>
      </c>
      <c r="J3084" s="95" t="s">
        <v>3634</v>
      </c>
    </row>
    <row r="3085" spans="2:10" outlineLevel="1">
      <c r="B3085" s="79" t="str">
        <f t="shared" si="66"/>
        <v>9067</v>
      </c>
      <c r="C3085" s="80" t="s">
        <v>3635</v>
      </c>
      <c r="D3085" s="52" t="s">
        <v>113</v>
      </c>
      <c r="E3085" s="52">
        <v>1E-3</v>
      </c>
      <c r="F3085" s="52" t="s">
        <v>44</v>
      </c>
      <c r="I3085" s="52" t="s">
        <v>38</v>
      </c>
      <c r="J3085" s="95" t="s">
        <v>3636</v>
      </c>
    </row>
    <row r="3086" spans="2:10" outlineLevel="1">
      <c r="B3086" s="79" t="str">
        <f t="shared" si="66"/>
        <v>9068</v>
      </c>
      <c r="C3086" s="80" t="s">
        <v>3637</v>
      </c>
      <c r="D3086" s="52" t="s">
        <v>113</v>
      </c>
      <c r="E3086" s="52">
        <v>1E-3</v>
      </c>
      <c r="F3086" s="52" t="s">
        <v>44</v>
      </c>
      <c r="I3086" s="52" t="s">
        <v>38</v>
      </c>
      <c r="J3086" s="95" t="s">
        <v>3638</v>
      </c>
    </row>
    <row r="3087" spans="2:10" outlineLevel="1">
      <c r="B3087" s="79" t="str">
        <f t="shared" si="66"/>
        <v>9069</v>
      </c>
      <c r="C3087" s="80" t="s">
        <v>3639</v>
      </c>
      <c r="D3087" s="52" t="s">
        <v>113</v>
      </c>
      <c r="E3087" s="52">
        <v>1E-3</v>
      </c>
      <c r="F3087" s="52" t="s">
        <v>44</v>
      </c>
      <c r="I3087" s="52" t="s">
        <v>38</v>
      </c>
      <c r="J3087" s="95" t="s">
        <v>3640</v>
      </c>
    </row>
    <row r="3088" spans="2:10" outlineLevel="1">
      <c r="B3088" s="79" t="str">
        <f t="shared" si="66"/>
        <v>906A</v>
      </c>
      <c r="C3088" s="80" t="s">
        <v>3641</v>
      </c>
      <c r="D3088" s="52" t="s">
        <v>113</v>
      </c>
      <c r="E3088" s="52">
        <v>1E-3</v>
      </c>
      <c r="F3088" s="52" t="s">
        <v>44</v>
      </c>
      <c r="I3088" s="52" t="s">
        <v>38</v>
      </c>
      <c r="J3088" s="95" t="s">
        <v>3642</v>
      </c>
    </row>
    <row r="3089" spans="2:10" outlineLevel="1">
      <c r="B3089" s="79" t="str">
        <f t="shared" si="66"/>
        <v>906B</v>
      </c>
      <c r="C3089" s="80" t="s">
        <v>3643</v>
      </c>
      <c r="D3089" s="52" t="s">
        <v>155</v>
      </c>
      <c r="E3089" s="52">
        <v>0.1</v>
      </c>
      <c r="F3089" s="52" t="s">
        <v>156</v>
      </c>
      <c r="I3089" s="52" t="s">
        <v>38</v>
      </c>
      <c r="J3089" s="95" t="s">
        <v>3644</v>
      </c>
    </row>
    <row r="3090" spans="2:10" outlineLevel="1">
      <c r="B3090" s="79" t="str">
        <f t="shared" si="66"/>
        <v>906C</v>
      </c>
      <c r="C3090" s="80" t="s">
        <v>3645</v>
      </c>
      <c r="D3090" s="52" t="s">
        <v>155</v>
      </c>
      <c r="E3090" s="52">
        <v>0.1</v>
      </c>
      <c r="F3090" s="52" t="s">
        <v>156</v>
      </c>
      <c r="I3090" s="52" t="s">
        <v>38</v>
      </c>
      <c r="J3090" s="95" t="s">
        <v>3646</v>
      </c>
    </row>
    <row r="3091" spans="2:10" outlineLevel="1">
      <c r="B3091" s="79" t="str">
        <f t="shared" si="66"/>
        <v>906D</v>
      </c>
      <c r="C3091" s="80" t="s">
        <v>3647</v>
      </c>
      <c r="D3091" s="52" t="s">
        <v>155</v>
      </c>
      <c r="E3091" s="52">
        <v>0.1</v>
      </c>
      <c r="F3091" s="52" t="s">
        <v>156</v>
      </c>
      <c r="I3091" s="52" t="s">
        <v>38</v>
      </c>
      <c r="J3091" s="95" t="s">
        <v>3648</v>
      </c>
    </row>
    <row r="3092" spans="2:10" outlineLevel="1">
      <c r="B3092" s="79" t="str">
        <f t="shared" si="66"/>
        <v>906E</v>
      </c>
      <c r="C3092" s="80" t="s">
        <v>3649</v>
      </c>
      <c r="D3092" s="52" t="s">
        <v>155</v>
      </c>
      <c r="E3092" s="52">
        <v>0.1</v>
      </c>
      <c r="F3092" s="52" t="s">
        <v>156</v>
      </c>
      <c r="I3092" s="52" t="s">
        <v>38</v>
      </c>
      <c r="J3092" s="95" t="s">
        <v>3650</v>
      </c>
    </row>
    <row r="3093" spans="2:10" outlineLevel="1">
      <c r="B3093" s="79" t="str">
        <f t="shared" si="66"/>
        <v>906F</v>
      </c>
      <c r="C3093" s="80" t="s">
        <v>3651</v>
      </c>
      <c r="D3093" s="52" t="s">
        <v>155</v>
      </c>
      <c r="E3093" s="52">
        <v>0.1</v>
      </c>
      <c r="F3093" s="52" t="s">
        <v>156</v>
      </c>
      <c r="I3093" s="52" t="s">
        <v>38</v>
      </c>
      <c r="J3093" s="95" t="s">
        <v>3652</v>
      </c>
    </row>
    <row r="3094" spans="2:10" outlineLevel="1">
      <c r="B3094" s="79" t="str">
        <f t="shared" si="66"/>
        <v>9070</v>
      </c>
      <c r="C3094" s="80" t="s">
        <v>3653</v>
      </c>
      <c r="D3094" s="52" t="s">
        <v>155</v>
      </c>
      <c r="E3094" s="52">
        <v>0.1</v>
      </c>
      <c r="F3094" s="52" t="s">
        <v>156</v>
      </c>
      <c r="I3094" s="52" t="s">
        <v>38</v>
      </c>
      <c r="J3094" s="95" t="s">
        <v>3654</v>
      </c>
    </row>
    <row r="3095" spans="2:10" outlineLevel="1">
      <c r="B3095" s="79" t="str">
        <f t="shared" si="66"/>
        <v>9071</v>
      </c>
      <c r="C3095" s="80" t="s">
        <v>3655</v>
      </c>
      <c r="D3095" s="52" t="s">
        <v>155</v>
      </c>
      <c r="E3095" s="52">
        <v>0.1</v>
      </c>
      <c r="F3095" s="52" t="s">
        <v>355</v>
      </c>
      <c r="I3095" s="52" t="s">
        <v>38</v>
      </c>
      <c r="J3095" s="95" t="s">
        <v>3656</v>
      </c>
    </row>
    <row r="3096" spans="2:10" outlineLevel="1">
      <c r="B3096" s="79" t="str">
        <f t="shared" si="66"/>
        <v>9072</v>
      </c>
      <c r="C3096" s="80" t="s">
        <v>3657</v>
      </c>
      <c r="D3096" s="52" t="s">
        <v>113</v>
      </c>
      <c r="E3096" s="52">
        <v>0.1</v>
      </c>
      <c r="F3096" s="52" t="s">
        <v>1713</v>
      </c>
      <c r="I3096" s="52" t="s">
        <v>38</v>
      </c>
      <c r="J3096" s="95" t="s">
        <v>3658</v>
      </c>
    </row>
    <row r="3097" spans="2:10" outlineLevel="1">
      <c r="B3097" s="79" t="str">
        <f t="shared" si="66"/>
        <v>9073</v>
      </c>
      <c r="C3097" s="80" t="s">
        <v>3659</v>
      </c>
      <c r="D3097" s="52" t="s">
        <v>113</v>
      </c>
      <c r="E3097" s="52">
        <v>0.1</v>
      </c>
      <c r="F3097" s="52" t="s">
        <v>1713</v>
      </c>
      <c r="I3097" s="52" t="s">
        <v>38</v>
      </c>
      <c r="J3097" s="95" t="s">
        <v>3660</v>
      </c>
    </row>
    <row r="3098" spans="2:10" outlineLevel="1">
      <c r="B3098" s="79" t="str">
        <f t="shared" si="66"/>
        <v>9074</v>
      </c>
      <c r="C3098" s="80" t="s">
        <v>3661</v>
      </c>
      <c r="D3098" s="52" t="s">
        <v>113</v>
      </c>
      <c r="E3098" s="52">
        <v>1</v>
      </c>
      <c r="F3098" s="52" t="s">
        <v>3662</v>
      </c>
      <c r="I3098" s="52" t="s">
        <v>38</v>
      </c>
      <c r="J3098" s="95" t="s">
        <v>3663</v>
      </c>
    </row>
    <row r="3099" spans="2:10" outlineLevel="1">
      <c r="B3099" s="79" t="str">
        <f t="shared" si="66"/>
        <v>9075</v>
      </c>
      <c r="C3099" s="80" t="s">
        <v>3664</v>
      </c>
      <c r="D3099" s="52" t="s">
        <v>113</v>
      </c>
      <c r="I3099" s="52" t="s">
        <v>38</v>
      </c>
      <c r="J3099" s="95" t="s">
        <v>3665</v>
      </c>
    </row>
    <row r="3100" spans="2:10" outlineLevel="1">
      <c r="B3100" s="79" t="str">
        <f t="shared" si="66"/>
        <v>9076</v>
      </c>
      <c r="C3100" s="80" t="s">
        <v>3666</v>
      </c>
      <c r="D3100" s="52" t="s">
        <v>113</v>
      </c>
      <c r="I3100" s="52" t="s">
        <v>38</v>
      </c>
      <c r="J3100" s="95" t="s">
        <v>3667</v>
      </c>
    </row>
    <row r="3101" spans="2:10" outlineLevel="1">
      <c r="B3101" s="79" t="str">
        <f t="shared" si="66"/>
        <v>9077</v>
      </c>
      <c r="C3101" s="80" t="s">
        <v>3668</v>
      </c>
      <c r="D3101" s="52" t="s">
        <v>113</v>
      </c>
      <c r="I3101" s="52" t="s">
        <v>38</v>
      </c>
      <c r="J3101" s="95" t="s">
        <v>3669</v>
      </c>
    </row>
    <row r="3102" spans="2:10" outlineLevel="1">
      <c r="B3102" s="79" t="str">
        <f t="shared" si="66"/>
        <v>9078</v>
      </c>
      <c r="C3102" s="80" t="s">
        <v>3670</v>
      </c>
      <c r="D3102" s="52" t="s">
        <v>113</v>
      </c>
      <c r="I3102" s="52" t="s">
        <v>38</v>
      </c>
      <c r="J3102" s="95" t="s">
        <v>3671</v>
      </c>
    </row>
    <row r="3103" spans="2:10" outlineLevel="1">
      <c r="B3103" s="79" t="str">
        <f t="shared" si="66"/>
        <v>9079</v>
      </c>
      <c r="C3103" s="80" t="s">
        <v>3672</v>
      </c>
      <c r="D3103" s="52" t="s">
        <v>113</v>
      </c>
      <c r="E3103" s="52">
        <v>0.01</v>
      </c>
      <c r="F3103" s="52" t="s">
        <v>44</v>
      </c>
      <c r="I3103" s="52" t="s">
        <v>38</v>
      </c>
      <c r="J3103" s="95" t="s">
        <v>3673</v>
      </c>
    </row>
    <row r="3104" spans="2:10" outlineLevel="1">
      <c r="B3104" s="79" t="str">
        <f t="shared" si="66"/>
        <v>907A</v>
      </c>
      <c r="C3104" s="80" t="s">
        <v>3674</v>
      </c>
      <c r="D3104" s="52" t="s">
        <v>113</v>
      </c>
      <c r="E3104" s="52">
        <v>1</v>
      </c>
      <c r="F3104" s="52" t="s">
        <v>640</v>
      </c>
      <c r="I3104" s="52" t="s">
        <v>38</v>
      </c>
      <c r="J3104" s="95" t="s">
        <v>3552</v>
      </c>
    </row>
    <row r="3105" spans="2:11" hidden="1" outlineLevel="1">
      <c r="B3105" s="79" t="str">
        <f t="shared" si="66"/>
        <v>907B</v>
      </c>
    </row>
    <row r="3106" spans="2:11" hidden="1" outlineLevel="1">
      <c r="B3106" s="79" t="str">
        <f t="shared" si="66"/>
        <v>907C</v>
      </c>
    </row>
    <row r="3107" spans="2:11" hidden="1" outlineLevel="1">
      <c r="B3107" s="79" t="str">
        <f t="shared" si="66"/>
        <v>907D</v>
      </c>
    </row>
    <row r="3108" spans="2:11" hidden="1" outlineLevel="1">
      <c r="B3108" s="79" t="str">
        <f t="shared" si="66"/>
        <v>907E</v>
      </c>
    </row>
    <row r="3109" spans="2:11" hidden="1" outlineLevel="1">
      <c r="B3109" s="79" t="str">
        <f t="shared" si="66"/>
        <v>907F</v>
      </c>
    </row>
    <row r="3110" spans="2:11" outlineLevel="1">
      <c r="B3110" s="79" t="str">
        <f t="shared" ref="B3110:B3141" si="67">DEC2HEX(36864+ROW()-ROW($B$2982),4)</f>
        <v>9080</v>
      </c>
      <c r="C3110" s="187" t="s">
        <v>3675</v>
      </c>
      <c r="D3110" s="177" t="s">
        <v>59</v>
      </c>
      <c r="E3110" s="177"/>
      <c r="F3110" s="177"/>
      <c r="G3110" s="177"/>
      <c r="H3110" s="177"/>
      <c r="I3110" s="177" t="s">
        <v>38</v>
      </c>
      <c r="J3110" s="202" t="s">
        <v>454</v>
      </c>
    </row>
    <row r="3111" spans="2:11" hidden="1" outlineLevel="1">
      <c r="B3111" s="79" t="str">
        <f t="shared" si="67"/>
        <v>9081</v>
      </c>
      <c r="C3111" s="187"/>
      <c r="D3111" s="177"/>
      <c r="E3111" s="177"/>
      <c r="F3111" s="177"/>
      <c r="G3111" s="177"/>
      <c r="H3111" s="177"/>
      <c r="I3111" s="177"/>
      <c r="J3111" s="202"/>
    </row>
    <row r="3112" spans="2:11" hidden="1" outlineLevel="1">
      <c r="B3112" s="79" t="str">
        <f t="shared" si="67"/>
        <v>9082</v>
      </c>
      <c r="C3112" s="187"/>
      <c r="D3112" s="177"/>
      <c r="E3112" s="177"/>
      <c r="F3112" s="177"/>
      <c r="G3112" s="177"/>
      <c r="H3112" s="177"/>
      <c r="I3112" s="177"/>
      <c r="J3112" s="202"/>
    </row>
    <row r="3113" spans="2:11" ht="50.1" hidden="1" customHeight="1" outlineLevel="1">
      <c r="B3113" s="79" t="str">
        <f t="shared" si="67"/>
        <v>9083</v>
      </c>
      <c r="C3113" s="187"/>
      <c r="D3113" s="177"/>
      <c r="E3113" s="177"/>
      <c r="F3113" s="177"/>
      <c r="G3113" s="177"/>
      <c r="H3113" s="177"/>
      <c r="I3113" s="177"/>
      <c r="J3113" s="202"/>
    </row>
    <row r="3114" spans="2:11" ht="171" outlineLevel="1">
      <c r="B3114" s="79" t="str">
        <f t="shared" si="67"/>
        <v>9084</v>
      </c>
      <c r="C3114" s="80" t="s">
        <v>3676</v>
      </c>
      <c r="D3114" s="52" t="s">
        <v>113</v>
      </c>
      <c r="I3114" s="52" t="s">
        <v>38</v>
      </c>
      <c r="J3114" s="95" t="s">
        <v>3677</v>
      </c>
    </row>
    <row r="3115" spans="2:11" outlineLevel="1">
      <c r="B3115" s="79" t="str">
        <f t="shared" si="67"/>
        <v>9085</v>
      </c>
      <c r="C3115" s="175" t="s">
        <v>3678</v>
      </c>
      <c r="D3115" s="178" t="s">
        <v>188</v>
      </c>
      <c r="E3115" s="178"/>
      <c r="F3115" s="178"/>
      <c r="G3115" s="178"/>
      <c r="H3115" s="178"/>
      <c r="I3115" s="178" t="s">
        <v>38</v>
      </c>
      <c r="J3115" s="200" t="s">
        <v>3679</v>
      </c>
      <c r="K3115" s="178"/>
    </row>
    <row r="3116" spans="2:11" hidden="1" outlineLevel="1">
      <c r="B3116" s="79" t="str">
        <f t="shared" si="67"/>
        <v>9086</v>
      </c>
      <c r="C3116" s="176"/>
      <c r="D3116" s="179"/>
      <c r="E3116" s="179"/>
      <c r="F3116" s="179"/>
      <c r="G3116" s="179"/>
      <c r="H3116" s="179"/>
      <c r="I3116" s="179"/>
      <c r="J3116" s="201"/>
      <c r="K3116" s="179"/>
    </row>
    <row r="3117" spans="2:11" outlineLevel="1">
      <c r="B3117" s="79" t="str">
        <f t="shared" si="67"/>
        <v>9087</v>
      </c>
      <c r="C3117" s="80" t="s">
        <v>3680</v>
      </c>
      <c r="D3117" s="52" t="s">
        <v>113</v>
      </c>
      <c r="I3117" s="52" t="s">
        <v>38</v>
      </c>
      <c r="J3117" s="95" t="s">
        <v>3572</v>
      </c>
    </row>
    <row r="3118" spans="2:11" outlineLevel="1">
      <c r="B3118" s="79" t="str">
        <f t="shared" si="67"/>
        <v>9088</v>
      </c>
      <c r="C3118" s="80" t="s">
        <v>3681</v>
      </c>
      <c r="D3118" s="52" t="s">
        <v>113</v>
      </c>
      <c r="I3118" s="52" t="s">
        <v>38</v>
      </c>
      <c r="J3118" s="95" t="s">
        <v>3574</v>
      </c>
    </row>
    <row r="3119" spans="2:11" outlineLevel="1">
      <c r="B3119" s="79" t="str">
        <f t="shared" si="67"/>
        <v>9089</v>
      </c>
      <c r="C3119" s="80" t="s">
        <v>3682</v>
      </c>
      <c r="D3119" s="52" t="s">
        <v>113</v>
      </c>
      <c r="I3119" s="52" t="s">
        <v>38</v>
      </c>
      <c r="J3119" s="95" t="s">
        <v>3576</v>
      </c>
    </row>
    <row r="3120" spans="2:11" outlineLevel="1">
      <c r="B3120" s="79" t="str">
        <f t="shared" si="67"/>
        <v>908A</v>
      </c>
      <c r="C3120" s="80" t="s">
        <v>3683</v>
      </c>
      <c r="D3120" s="52" t="s">
        <v>113</v>
      </c>
      <c r="I3120" s="52" t="s">
        <v>38</v>
      </c>
      <c r="J3120" s="95" t="s">
        <v>3578</v>
      </c>
    </row>
    <row r="3121" spans="2:10" outlineLevel="1">
      <c r="B3121" s="79" t="str">
        <f t="shared" si="67"/>
        <v>908B</v>
      </c>
      <c r="C3121" s="80" t="s">
        <v>3684</v>
      </c>
      <c r="D3121" s="52" t="s">
        <v>113</v>
      </c>
      <c r="I3121" s="52" t="s">
        <v>38</v>
      </c>
      <c r="J3121" s="95" t="s">
        <v>3580</v>
      </c>
    </row>
    <row r="3122" spans="2:10" outlineLevel="1">
      <c r="B3122" s="79" t="str">
        <f t="shared" si="67"/>
        <v>908C</v>
      </c>
      <c r="C3122" s="80" t="s">
        <v>3685</v>
      </c>
      <c r="D3122" s="52" t="s">
        <v>113</v>
      </c>
      <c r="I3122" s="52" t="s">
        <v>38</v>
      </c>
      <c r="J3122" s="95" t="s">
        <v>3582</v>
      </c>
    </row>
    <row r="3123" spans="2:10" outlineLevel="1">
      <c r="B3123" s="79" t="str">
        <f t="shared" si="67"/>
        <v>908D</v>
      </c>
      <c r="C3123" s="80" t="s">
        <v>3686</v>
      </c>
      <c r="D3123" s="52" t="s">
        <v>113</v>
      </c>
      <c r="I3123" s="52" t="s">
        <v>38</v>
      </c>
      <c r="J3123" s="95" t="s">
        <v>3584</v>
      </c>
    </row>
    <row r="3124" spans="2:10" outlineLevel="1">
      <c r="B3124" s="79" t="str">
        <f t="shared" si="67"/>
        <v>908E</v>
      </c>
      <c r="C3124" s="80" t="s">
        <v>3687</v>
      </c>
      <c r="D3124" s="52" t="s">
        <v>113</v>
      </c>
      <c r="I3124" s="52" t="s">
        <v>38</v>
      </c>
      <c r="J3124" s="95" t="s">
        <v>3586</v>
      </c>
    </row>
    <row r="3125" spans="2:10" outlineLevel="1">
      <c r="B3125" s="79" t="str">
        <f t="shared" si="67"/>
        <v>908F</v>
      </c>
      <c r="C3125" s="80" t="s">
        <v>3688</v>
      </c>
      <c r="D3125" s="52" t="s">
        <v>113</v>
      </c>
      <c r="I3125" s="52" t="s">
        <v>38</v>
      </c>
      <c r="J3125" s="95" t="s">
        <v>3588</v>
      </c>
    </row>
    <row r="3126" spans="2:10" outlineLevel="1">
      <c r="B3126" s="79" t="str">
        <f t="shared" si="67"/>
        <v>9090</v>
      </c>
      <c r="C3126" s="80" t="s">
        <v>3689</v>
      </c>
      <c r="D3126" s="52" t="s">
        <v>113</v>
      </c>
      <c r="I3126" s="52" t="s">
        <v>38</v>
      </c>
      <c r="J3126" s="95" t="s">
        <v>3590</v>
      </c>
    </row>
    <row r="3127" spans="2:10" outlineLevel="1">
      <c r="B3127" s="79" t="str">
        <f t="shared" si="67"/>
        <v>9091</v>
      </c>
      <c r="C3127" s="80" t="s">
        <v>3690</v>
      </c>
      <c r="D3127" s="52" t="s">
        <v>113</v>
      </c>
      <c r="E3127" s="52">
        <v>1E-3</v>
      </c>
      <c r="F3127" s="52" t="s">
        <v>44</v>
      </c>
      <c r="I3127" s="52" t="s">
        <v>38</v>
      </c>
      <c r="J3127" s="95" t="s">
        <v>3592</v>
      </c>
    </row>
    <row r="3128" spans="2:10" outlineLevel="1">
      <c r="B3128" s="79" t="str">
        <f t="shared" si="67"/>
        <v>9092</v>
      </c>
      <c r="C3128" s="80" t="s">
        <v>3691</v>
      </c>
      <c r="D3128" s="52" t="s">
        <v>113</v>
      </c>
      <c r="E3128" s="52">
        <v>1E-3</v>
      </c>
      <c r="F3128" s="52" t="s">
        <v>44</v>
      </c>
      <c r="I3128" s="52" t="s">
        <v>38</v>
      </c>
      <c r="J3128" s="95" t="s">
        <v>3594</v>
      </c>
    </row>
    <row r="3129" spans="2:10" outlineLevel="1">
      <c r="B3129" s="79" t="str">
        <f t="shared" si="67"/>
        <v>9093</v>
      </c>
      <c r="C3129" s="80" t="s">
        <v>3692</v>
      </c>
      <c r="D3129" s="52" t="s">
        <v>113</v>
      </c>
      <c r="E3129" s="52">
        <v>1E-3</v>
      </c>
      <c r="F3129" s="52" t="s">
        <v>44</v>
      </c>
      <c r="I3129" s="52" t="s">
        <v>38</v>
      </c>
      <c r="J3129" s="95" t="s">
        <v>3596</v>
      </c>
    </row>
    <row r="3130" spans="2:10" outlineLevel="1">
      <c r="B3130" s="79" t="str">
        <f t="shared" si="67"/>
        <v>9094</v>
      </c>
      <c r="C3130" s="80" t="s">
        <v>3693</v>
      </c>
      <c r="D3130" s="52" t="s">
        <v>113</v>
      </c>
      <c r="E3130" s="52">
        <v>1E-3</v>
      </c>
      <c r="F3130" s="52" t="s">
        <v>44</v>
      </c>
      <c r="I3130" s="52" t="s">
        <v>38</v>
      </c>
      <c r="J3130" s="95" t="s">
        <v>3598</v>
      </c>
    </row>
    <row r="3131" spans="2:10" outlineLevel="1">
      <c r="B3131" s="79" t="str">
        <f t="shared" si="67"/>
        <v>9095</v>
      </c>
      <c r="C3131" s="80" t="s">
        <v>3694</v>
      </c>
      <c r="D3131" s="52" t="s">
        <v>113</v>
      </c>
      <c r="E3131" s="52">
        <v>1E-3</v>
      </c>
      <c r="F3131" s="52" t="s">
        <v>44</v>
      </c>
      <c r="I3131" s="52" t="s">
        <v>38</v>
      </c>
      <c r="J3131" s="95" t="s">
        <v>3600</v>
      </c>
    </row>
    <row r="3132" spans="2:10" outlineLevel="1">
      <c r="B3132" s="79" t="str">
        <f t="shared" si="67"/>
        <v>9096</v>
      </c>
      <c r="C3132" s="80" t="s">
        <v>3695</v>
      </c>
      <c r="D3132" s="52" t="s">
        <v>113</v>
      </c>
      <c r="E3132" s="52">
        <v>1E-3</v>
      </c>
      <c r="F3132" s="52" t="s">
        <v>44</v>
      </c>
      <c r="I3132" s="52" t="s">
        <v>38</v>
      </c>
      <c r="J3132" s="95" t="s">
        <v>3602</v>
      </c>
    </row>
    <row r="3133" spans="2:10" outlineLevel="1">
      <c r="B3133" s="79" t="str">
        <f t="shared" si="67"/>
        <v>9097</v>
      </c>
      <c r="C3133" s="80" t="s">
        <v>3696</v>
      </c>
      <c r="D3133" s="52" t="s">
        <v>113</v>
      </c>
      <c r="E3133" s="52">
        <v>1E-3</v>
      </c>
      <c r="F3133" s="52" t="s">
        <v>44</v>
      </c>
      <c r="I3133" s="52" t="s">
        <v>38</v>
      </c>
      <c r="J3133" s="95" t="s">
        <v>3604</v>
      </c>
    </row>
    <row r="3134" spans="2:10" outlineLevel="1">
      <c r="B3134" s="79" t="str">
        <f t="shared" si="67"/>
        <v>9098</v>
      </c>
      <c r="C3134" s="80" t="s">
        <v>3697</v>
      </c>
      <c r="D3134" s="52" t="s">
        <v>113</v>
      </c>
      <c r="E3134" s="52">
        <v>1E-3</v>
      </c>
      <c r="F3134" s="52" t="s">
        <v>44</v>
      </c>
      <c r="I3134" s="52" t="s">
        <v>38</v>
      </c>
      <c r="J3134" s="95" t="s">
        <v>3606</v>
      </c>
    </row>
    <row r="3135" spans="2:10" outlineLevel="1">
      <c r="B3135" s="79" t="str">
        <f t="shared" si="67"/>
        <v>9099</v>
      </c>
      <c r="C3135" s="80" t="s">
        <v>3698</v>
      </c>
      <c r="D3135" s="52" t="s">
        <v>113</v>
      </c>
      <c r="E3135" s="52">
        <v>1E-3</v>
      </c>
      <c r="F3135" s="52" t="s">
        <v>44</v>
      </c>
      <c r="I3135" s="52" t="s">
        <v>38</v>
      </c>
      <c r="J3135" s="95" t="s">
        <v>3608</v>
      </c>
    </row>
    <row r="3136" spans="2:10" outlineLevel="1">
      <c r="B3136" s="79" t="str">
        <f t="shared" si="67"/>
        <v>909A</v>
      </c>
      <c r="C3136" s="80" t="s">
        <v>3699</v>
      </c>
      <c r="D3136" s="52" t="s">
        <v>113</v>
      </c>
      <c r="E3136" s="52">
        <v>1E-3</v>
      </c>
      <c r="F3136" s="52" t="s">
        <v>44</v>
      </c>
      <c r="I3136" s="52" t="s">
        <v>38</v>
      </c>
      <c r="J3136" s="95" t="s">
        <v>3610</v>
      </c>
    </row>
    <row r="3137" spans="2:10" outlineLevel="1">
      <c r="B3137" s="79" t="str">
        <f t="shared" si="67"/>
        <v>909B</v>
      </c>
      <c r="C3137" s="80" t="s">
        <v>3700</v>
      </c>
      <c r="D3137" s="52" t="s">
        <v>113</v>
      </c>
      <c r="E3137" s="52">
        <v>1E-3</v>
      </c>
      <c r="F3137" s="52" t="s">
        <v>44</v>
      </c>
      <c r="I3137" s="52" t="s">
        <v>38</v>
      </c>
      <c r="J3137" s="95" t="s">
        <v>3612</v>
      </c>
    </row>
    <row r="3138" spans="2:10" outlineLevel="1">
      <c r="B3138" s="79" t="str">
        <f t="shared" si="67"/>
        <v>909C</v>
      </c>
      <c r="C3138" s="80" t="s">
        <v>3701</v>
      </c>
      <c r="D3138" s="52" t="s">
        <v>113</v>
      </c>
      <c r="E3138" s="52">
        <v>1E-3</v>
      </c>
      <c r="F3138" s="52" t="s">
        <v>44</v>
      </c>
      <c r="I3138" s="52" t="s">
        <v>38</v>
      </c>
      <c r="J3138" s="95" t="s">
        <v>3614</v>
      </c>
    </row>
    <row r="3139" spans="2:10" outlineLevel="1">
      <c r="B3139" s="79" t="str">
        <f t="shared" si="67"/>
        <v>909D</v>
      </c>
      <c r="C3139" s="80" t="s">
        <v>3702</v>
      </c>
      <c r="D3139" s="52" t="s">
        <v>113</v>
      </c>
      <c r="E3139" s="52">
        <v>1E-3</v>
      </c>
      <c r="F3139" s="52" t="s">
        <v>44</v>
      </c>
      <c r="I3139" s="52" t="s">
        <v>38</v>
      </c>
      <c r="J3139" s="95" t="s">
        <v>3616</v>
      </c>
    </row>
    <row r="3140" spans="2:10" outlineLevel="1">
      <c r="B3140" s="79" t="str">
        <f t="shared" si="67"/>
        <v>909E</v>
      </c>
      <c r="C3140" s="80" t="s">
        <v>3703</v>
      </c>
      <c r="D3140" s="52" t="s">
        <v>113</v>
      </c>
      <c r="E3140" s="52">
        <v>1E-3</v>
      </c>
      <c r="F3140" s="52" t="s">
        <v>44</v>
      </c>
      <c r="I3140" s="52" t="s">
        <v>38</v>
      </c>
      <c r="J3140" s="95" t="s">
        <v>3618</v>
      </c>
    </row>
    <row r="3141" spans="2:10" outlineLevel="1">
      <c r="B3141" s="79" t="str">
        <f t="shared" si="67"/>
        <v>909F</v>
      </c>
      <c r="C3141" s="80" t="s">
        <v>3704</v>
      </c>
      <c r="D3141" s="52" t="s">
        <v>113</v>
      </c>
      <c r="E3141" s="52">
        <v>1E-3</v>
      </c>
      <c r="F3141" s="52" t="s">
        <v>44</v>
      </c>
      <c r="I3141" s="52" t="s">
        <v>38</v>
      </c>
      <c r="J3141" s="95" t="s">
        <v>3620</v>
      </c>
    </row>
    <row r="3142" spans="2:10" outlineLevel="1">
      <c r="B3142" s="79" t="str">
        <f t="shared" ref="B3142:B3173" si="68">DEC2HEX(36864+ROW()-ROW($B$2982),4)</f>
        <v>90A0</v>
      </c>
      <c r="C3142" s="80" t="s">
        <v>3705</v>
      </c>
      <c r="D3142" s="52" t="s">
        <v>113</v>
      </c>
      <c r="E3142" s="52">
        <v>1E-3</v>
      </c>
      <c r="F3142" s="52" t="s">
        <v>44</v>
      </c>
      <c r="I3142" s="52" t="s">
        <v>38</v>
      </c>
      <c r="J3142" s="95" t="s">
        <v>3622</v>
      </c>
    </row>
    <row r="3143" spans="2:10" outlineLevel="1">
      <c r="B3143" s="79" t="str">
        <f t="shared" si="68"/>
        <v>90A1</v>
      </c>
      <c r="C3143" s="80" t="s">
        <v>3706</v>
      </c>
      <c r="D3143" s="52" t="s">
        <v>113</v>
      </c>
      <c r="E3143" s="52">
        <v>1E-3</v>
      </c>
      <c r="F3143" s="52" t="s">
        <v>44</v>
      </c>
      <c r="I3143" s="52" t="s">
        <v>38</v>
      </c>
      <c r="J3143" s="95" t="s">
        <v>3624</v>
      </c>
    </row>
    <row r="3144" spans="2:10" outlineLevel="1">
      <c r="B3144" s="79" t="str">
        <f t="shared" si="68"/>
        <v>90A2</v>
      </c>
      <c r="C3144" s="80" t="s">
        <v>3707</v>
      </c>
      <c r="D3144" s="52" t="s">
        <v>113</v>
      </c>
      <c r="E3144" s="52">
        <v>1E-3</v>
      </c>
      <c r="F3144" s="52" t="s">
        <v>44</v>
      </c>
      <c r="I3144" s="52" t="s">
        <v>38</v>
      </c>
      <c r="J3144" s="95" t="s">
        <v>3626</v>
      </c>
    </row>
    <row r="3145" spans="2:10" outlineLevel="1">
      <c r="B3145" s="79" t="str">
        <f t="shared" si="68"/>
        <v>90A3</v>
      </c>
      <c r="C3145" s="80" t="s">
        <v>3708</v>
      </c>
      <c r="D3145" s="52" t="s">
        <v>113</v>
      </c>
      <c r="E3145" s="52">
        <v>1E-3</v>
      </c>
      <c r="F3145" s="52" t="s">
        <v>44</v>
      </c>
      <c r="I3145" s="52" t="s">
        <v>38</v>
      </c>
      <c r="J3145" s="95" t="s">
        <v>3628</v>
      </c>
    </row>
    <row r="3146" spans="2:10" outlineLevel="1">
      <c r="B3146" s="79" t="str">
        <f t="shared" si="68"/>
        <v>90A4</v>
      </c>
      <c r="C3146" s="80" t="s">
        <v>3709</v>
      </c>
      <c r="D3146" s="52" t="s">
        <v>113</v>
      </c>
      <c r="E3146" s="52">
        <v>1E-3</v>
      </c>
      <c r="F3146" s="52" t="s">
        <v>44</v>
      </c>
      <c r="I3146" s="52" t="s">
        <v>38</v>
      </c>
      <c r="J3146" s="95" t="s">
        <v>3630</v>
      </c>
    </row>
    <row r="3147" spans="2:10" outlineLevel="1">
      <c r="B3147" s="79" t="str">
        <f t="shared" si="68"/>
        <v>90A5</v>
      </c>
      <c r="C3147" s="80" t="s">
        <v>3710</v>
      </c>
      <c r="D3147" s="52" t="s">
        <v>113</v>
      </c>
      <c r="E3147" s="52">
        <v>1E-3</v>
      </c>
      <c r="F3147" s="52" t="s">
        <v>44</v>
      </c>
      <c r="I3147" s="52" t="s">
        <v>38</v>
      </c>
      <c r="J3147" s="95" t="s">
        <v>3632</v>
      </c>
    </row>
    <row r="3148" spans="2:10" outlineLevel="1">
      <c r="B3148" s="79" t="str">
        <f t="shared" si="68"/>
        <v>90A6</v>
      </c>
      <c r="C3148" s="80" t="s">
        <v>3711</v>
      </c>
      <c r="D3148" s="52" t="s">
        <v>113</v>
      </c>
      <c r="E3148" s="52">
        <v>1E-3</v>
      </c>
      <c r="F3148" s="52" t="s">
        <v>44</v>
      </c>
      <c r="I3148" s="52" t="s">
        <v>38</v>
      </c>
      <c r="J3148" s="95" t="s">
        <v>3712</v>
      </c>
    </row>
    <row r="3149" spans="2:10" outlineLevel="1">
      <c r="B3149" s="79" t="str">
        <f t="shared" si="68"/>
        <v>90A7</v>
      </c>
      <c r="C3149" s="80" t="s">
        <v>3713</v>
      </c>
      <c r="D3149" s="52" t="s">
        <v>113</v>
      </c>
      <c r="E3149" s="52">
        <v>1E-3</v>
      </c>
      <c r="F3149" s="52" t="s">
        <v>44</v>
      </c>
      <c r="I3149" s="52" t="s">
        <v>38</v>
      </c>
      <c r="J3149" s="95" t="s">
        <v>3714</v>
      </c>
    </row>
    <row r="3150" spans="2:10" outlineLevel="1">
      <c r="B3150" s="79" t="str">
        <f t="shared" si="68"/>
        <v>90A8</v>
      </c>
      <c r="C3150" s="80" t="s">
        <v>3715</v>
      </c>
      <c r="D3150" s="52" t="s">
        <v>113</v>
      </c>
      <c r="E3150" s="52">
        <v>1E-3</v>
      </c>
      <c r="F3150" s="52" t="s">
        <v>44</v>
      </c>
      <c r="I3150" s="52" t="s">
        <v>38</v>
      </c>
      <c r="J3150" s="95" t="s">
        <v>3638</v>
      </c>
    </row>
    <row r="3151" spans="2:10" outlineLevel="1">
      <c r="B3151" s="79" t="str">
        <f t="shared" si="68"/>
        <v>90A9</v>
      </c>
      <c r="C3151" s="80" t="s">
        <v>3716</v>
      </c>
      <c r="D3151" s="52" t="s">
        <v>113</v>
      </c>
      <c r="E3151" s="52">
        <v>1E-3</v>
      </c>
      <c r="F3151" s="52" t="s">
        <v>44</v>
      </c>
      <c r="I3151" s="52" t="s">
        <v>38</v>
      </c>
      <c r="J3151" s="95" t="s">
        <v>3640</v>
      </c>
    </row>
    <row r="3152" spans="2:10" outlineLevel="1">
      <c r="B3152" s="79" t="str">
        <f t="shared" si="68"/>
        <v>90AA</v>
      </c>
      <c r="C3152" s="80" t="s">
        <v>3717</v>
      </c>
      <c r="D3152" s="52" t="s">
        <v>113</v>
      </c>
      <c r="E3152" s="52">
        <v>1E-3</v>
      </c>
      <c r="F3152" s="52" t="s">
        <v>44</v>
      </c>
      <c r="I3152" s="52" t="s">
        <v>38</v>
      </c>
      <c r="J3152" s="95" t="s">
        <v>3642</v>
      </c>
    </row>
    <row r="3153" spans="2:10" outlineLevel="1">
      <c r="B3153" s="79" t="str">
        <f t="shared" si="68"/>
        <v>90AB</v>
      </c>
      <c r="C3153" s="80" t="s">
        <v>3718</v>
      </c>
      <c r="D3153" s="52" t="s">
        <v>155</v>
      </c>
      <c r="E3153" s="52">
        <v>0.1</v>
      </c>
      <c r="F3153" s="52" t="s">
        <v>156</v>
      </c>
      <c r="I3153" s="52" t="s">
        <v>38</v>
      </c>
      <c r="J3153" s="95" t="s">
        <v>3644</v>
      </c>
    </row>
    <row r="3154" spans="2:10" outlineLevel="1">
      <c r="B3154" s="79" t="str">
        <f t="shared" si="68"/>
        <v>90AC</v>
      </c>
      <c r="C3154" s="80" t="s">
        <v>3719</v>
      </c>
      <c r="D3154" s="52" t="s">
        <v>155</v>
      </c>
      <c r="E3154" s="52">
        <v>0.1</v>
      </c>
      <c r="F3154" s="52" t="s">
        <v>156</v>
      </c>
      <c r="I3154" s="52" t="s">
        <v>38</v>
      </c>
      <c r="J3154" s="95" t="s">
        <v>3646</v>
      </c>
    </row>
    <row r="3155" spans="2:10" outlineLevel="1">
      <c r="B3155" s="79" t="str">
        <f t="shared" si="68"/>
        <v>90AD</v>
      </c>
      <c r="C3155" s="80" t="s">
        <v>3720</v>
      </c>
      <c r="D3155" s="52" t="s">
        <v>155</v>
      </c>
      <c r="E3155" s="52">
        <v>0.1</v>
      </c>
      <c r="F3155" s="52" t="s">
        <v>156</v>
      </c>
      <c r="I3155" s="52" t="s">
        <v>38</v>
      </c>
      <c r="J3155" s="95" t="s">
        <v>3648</v>
      </c>
    </row>
    <row r="3156" spans="2:10" outlineLevel="1">
      <c r="B3156" s="79" t="str">
        <f t="shared" si="68"/>
        <v>90AE</v>
      </c>
      <c r="C3156" s="80" t="s">
        <v>3721</v>
      </c>
      <c r="D3156" s="52" t="s">
        <v>155</v>
      </c>
      <c r="E3156" s="52">
        <v>0.1</v>
      </c>
      <c r="F3156" s="52" t="s">
        <v>156</v>
      </c>
      <c r="I3156" s="52" t="s">
        <v>38</v>
      </c>
      <c r="J3156" s="95" t="s">
        <v>3650</v>
      </c>
    </row>
    <row r="3157" spans="2:10" outlineLevel="1">
      <c r="B3157" s="79" t="str">
        <f t="shared" si="68"/>
        <v>90AF</v>
      </c>
      <c r="C3157" s="80" t="s">
        <v>3722</v>
      </c>
      <c r="D3157" s="52" t="s">
        <v>155</v>
      </c>
      <c r="E3157" s="52">
        <v>0.1</v>
      </c>
      <c r="F3157" s="52" t="s">
        <v>156</v>
      </c>
      <c r="I3157" s="52" t="s">
        <v>38</v>
      </c>
      <c r="J3157" s="95" t="s">
        <v>3652</v>
      </c>
    </row>
    <row r="3158" spans="2:10" outlineLevel="1">
      <c r="B3158" s="79" t="str">
        <f t="shared" si="68"/>
        <v>90B0</v>
      </c>
      <c r="C3158" s="80" t="s">
        <v>3723</v>
      </c>
      <c r="D3158" s="52" t="s">
        <v>155</v>
      </c>
      <c r="E3158" s="52">
        <v>0.1</v>
      </c>
      <c r="F3158" s="52" t="s">
        <v>156</v>
      </c>
      <c r="I3158" s="52" t="s">
        <v>38</v>
      </c>
      <c r="J3158" s="95" t="s">
        <v>3654</v>
      </c>
    </row>
    <row r="3159" spans="2:10" outlineLevel="1">
      <c r="B3159" s="79" t="str">
        <f t="shared" si="68"/>
        <v>90B1</v>
      </c>
      <c r="C3159" s="80" t="s">
        <v>3724</v>
      </c>
      <c r="D3159" s="52" t="s">
        <v>155</v>
      </c>
      <c r="E3159" s="52">
        <v>0.1</v>
      </c>
      <c r="F3159" s="52" t="s">
        <v>355</v>
      </c>
      <c r="I3159" s="52" t="s">
        <v>38</v>
      </c>
      <c r="J3159" s="95" t="s">
        <v>3656</v>
      </c>
    </row>
    <row r="3160" spans="2:10" outlineLevel="1">
      <c r="B3160" s="79" t="str">
        <f t="shared" si="68"/>
        <v>90B2</v>
      </c>
      <c r="C3160" s="80" t="s">
        <v>3725</v>
      </c>
      <c r="D3160" s="52" t="s">
        <v>113</v>
      </c>
      <c r="E3160" s="52">
        <v>0.1</v>
      </c>
      <c r="F3160" s="52" t="s">
        <v>1713</v>
      </c>
      <c r="I3160" s="52" t="s">
        <v>38</v>
      </c>
      <c r="J3160" s="95" t="s">
        <v>3658</v>
      </c>
    </row>
    <row r="3161" spans="2:10" outlineLevel="1">
      <c r="B3161" s="79" t="str">
        <f t="shared" si="68"/>
        <v>90B3</v>
      </c>
      <c r="C3161" s="80" t="s">
        <v>3726</v>
      </c>
      <c r="D3161" s="52" t="s">
        <v>113</v>
      </c>
      <c r="E3161" s="52">
        <v>0.1</v>
      </c>
      <c r="F3161" s="52" t="s">
        <v>1713</v>
      </c>
      <c r="I3161" s="52" t="s">
        <v>38</v>
      </c>
      <c r="J3161" s="95" t="s">
        <v>3660</v>
      </c>
    </row>
    <row r="3162" spans="2:10" outlineLevel="1">
      <c r="B3162" s="79" t="str">
        <f t="shared" si="68"/>
        <v>90B4</v>
      </c>
      <c r="C3162" s="80" t="s">
        <v>3727</v>
      </c>
      <c r="D3162" s="52" t="s">
        <v>113</v>
      </c>
      <c r="E3162" s="52">
        <v>0.01</v>
      </c>
      <c r="F3162" s="52" t="s">
        <v>44</v>
      </c>
      <c r="I3162" s="52" t="s">
        <v>38</v>
      </c>
      <c r="J3162" s="95" t="s">
        <v>3547</v>
      </c>
    </row>
    <row r="3163" spans="2:10" outlineLevel="1">
      <c r="B3163" s="79" t="str">
        <f t="shared" si="68"/>
        <v>90B5</v>
      </c>
      <c r="C3163" s="80" t="s">
        <v>3728</v>
      </c>
      <c r="D3163" s="52" t="s">
        <v>113</v>
      </c>
      <c r="I3163" s="52" t="s">
        <v>38</v>
      </c>
      <c r="J3163" s="95" t="s">
        <v>3667</v>
      </c>
    </row>
    <row r="3164" spans="2:10" outlineLevel="1">
      <c r="B3164" s="79" t="str">
        <f t="shared" si="68"/>
        <v>90B6</v>
      </c>
      <c r="C3164" s="80" t="s">
        <v>3729</v>
      </c>
      <c r="D3164" s="52" t="s">
        <v>113</v>
      </c>
      <c r="I3164" s="52" t="s">
        <v>38</v>
      </c>
      <c r="J3164" s="95" t="s">
        <v>3669</v>
      </c>
    </row>
    <row r="3165" spans="2:10" outlineLevel="1">
      <c r="B3165" s="79" t="str">
        <f t="shared" si="68"/>
        <v>90B7</v>
      </c>
      <c r="C3165" s="80" t="s">
        <v>3730</v>
      </c>
      <c r="D3165" s="52" t="s">
        <v>113</v>
      </c>
      <c r="I3165" s="52" t="s">
        <v>38</v>
      </c>
      <c r="J3165" s="95" t="s">
        <v>3671</v>
      </c>
    </row>
    <row r="3166" spans="2:10" hidden="1" outlineLevel="1">
      <c r="B3166" s="79" t="str">
        <f t="shared" si="68"/>
        <v>90B8</v>
      </c>
    </row>
    <row r="3167" spans="2:10" hidden="1" outlineLevel="1">
      <c r="B3167" s="79" t="str">
        <f t="shared" si="68"/>
        <v>90B9</v>
      </c>
    </row>
    <row r="3168" spans="2:10" hidden="1" outlineLevel="1">
      <c r="B3168" s="79" t="str">
        <f t="shared" si="68"/>
        <v>90BA</v>
      </c>
    </row>
    <row r="3169" spans="2:2" hidden="1" outlineLevel="1">
      <c r="B3169" s="79" t="str">
        <f t="shared" si="68"/>
        <v>90BB</v>
      </c>
    </row>
    <row r="3170" spans="2:2" hidden="1" outlineLevel="1">
      <c r="B3170" s="79" t="str">
        <f t="shared" si="68"/>
        <v>90BC</v>
      </c>
    </row>
    <row r="3171" spans="2:2" hidden="1" outlineLevel="1">
      <c r="B3171" s="79" t="str">
        <f t="shared" si="68"/>
        <v>90BD</v>
      </c>
    </row>
    <row r="3172" spans="2:2" hidden="1" outlineLevel="1">
      <c r="B3172" s="79" t="str">
        <f t="shared" si="68"/>
        <v>90BE</v>
      </c>
    </row>
    <row r="3173" spans="2:2" hidden="1" outlineLevel="1">
      <c r="B3173" s="79" t="str">
        <f t="shared" si="68"/>
        <v>90BF</v>
      </c>
    </row>
    <row r="3174" spans="2:2" hidden="1" outlineLevel="1"/>
  </sheetData>
  <autoFilter ref="A1:K3174" xr:uid="{00000000-0009-0000-0000-000001000000}">
    <filterColumn colId="2">
      <customFilters>
        <customFilter operator="notEqual" val=""/>
      </customFilters>
    </filterColumn>
  </autoFilter>
  <mergeCells count="872">
    <mergeCell ref="K3051:K3052"/>
    <mergeCell ref="K3115:K3116"/>
    <mergeCell ref="K670:K671"/>
    <mergeCell ref="K672:K673"/>
    <mergeCell ref="K674:K675"/>
    <mergeCell ref="K714:K717"/>
    <mergeCell ref="K780:K783"/>
    <mergeCell ref="K844:K847"/>
    <mergeCell ref="K911:K914"/>
    <mergeCell ref="K1515:K1518"/>
    <mergeCell ref="K1552:K1553"/>
    <mergeCell ref="J3046:J3049"/>
    <mergeCell ref="J3051:J3052"/>
    <mergeCell ref="J3110:J3113"/>
    <mergeCell ref="J3115:J3116"/>
    <mergeCell ref="K110:K111"/>
    <mergeCell ref="K112:K113"/>
    <mergeCell ref="K201:K204"/>
    <mergeCell ref="K331:K334"/>
    <mergeCell ref="K398:K401"/>
    <mergeCell ref="K462:K465"/>
    <mergeCell ref="K518:K521"/>
    <mergeCell ref="K582:K585"/>
    <mergeCell ref="K648:K651"/>
    <mergeCell ref="K652:K653"/>
    <mergeCell ref="K654:K655"/>
    <mergeCell ref="K656:K657"/>
    <mergeCell ref="K658:K659"/>
    <mergeCell ref="K660:K661"/>
    <mergeCell ref="K662:K663"/>
    <mergeCell ref="K664:K665"/>
    <mergeCell ref="K666:K667"/>
    <mergeCell ref="K668:K669"/>
    <mergeCell ref="K1579:K1582"/>
    <mergeCell ref="K2986:K2987"/>
    <mergeCell ref="J2591:J2592"/>
    <mergeCell ref="J2593:J2594"/>
    <mergeCell ref="J2595:J2596"/>
    <mergeCell ref="J2628:J2631"/>
    <mergeCell ref="J2777:J2780"/>
    <mergeCell ref="J2841:J2844"/>
    <mergeCell ref="J2905:J2908"/>
    <mergeCell ref="J2982:J2985"/>
    <mergeCell ref="J2986:J2987"/>
    <mergeCell ref="J2573:J2574"/>
    <mergeCell ref="J2575:J2576"/>
    <mergeCell ref="J2577:J2578"/>
    <mergeCell ref="J2579:J2580"/>
    <mergeCell ref="J2581:J2582"/>
    <mergeCell ref="J2583:J2584"/>
    <mergeCell ref="J2585:J2586"/>
    <mergeCell ref="J2587:J2588"/>
    <mergeCell ref="J2589:J2590"/>
    <mergeCell ref="J2555:J2556"/>
    <mergeCell ref="J2557:J2558"/>
    <mergeCell ref="J2559:J2560"/>
    <mergeCell ref="J2561:J2562"/>
    <mergeCell ref="J2563:J2564"/>
    <mergeCell ref="J2565:J2566"/>
    <mergeCell ref="J2567:J2568"/>
    <mergeCell ref="J2569:J2570"/>
    <mergeCell ref="J2571:J2572"/>
    <mergeCell ref="J2537:J2538"/>
    <mergeCell ref="J2539:J2540"/>
    <mergeCell ref="J2541:J2542"/>
    <mergeCell ref="J2543:J2544"/>
    <mergeCell ref="J2545:J2546"/>
    <mergeCell ref="J2547:J2548"/>
    <mergeCell ref="J2549:J2550"/>
    <mergeCell ref="J2551:J2552"/>
    <mergeCell ref="J2553:J2554"/>
    <mergeCell ref="J2519:J2520"/>
    <mergeCell ref="J2521:J2522"/>
    <mergeCell ref="J2523:J2524"/>
    <mergeCell ref="J2525:J2526"/>
    <mergeCell ref="J2527:J2528"/>
    <mergeCell ref="J2529:J2530"/>
    <mergeCell ref="J2531:J2532"/>
    <mergeCell ref="J2533:J2534"/>
    <mergeCell ref="J2535:J2536"/>
    <mergeCell ref="J1682:J1683"/>
    <mergeCell ref="J1707:J1710"/>
    <mergeCell ref="J1744:J1747"/>
    <mergeCell ref="J1797:J1800"/>
    <mergeCell ref="J1861:J1864"/>
    <mergeCell ref="J1925:J1928"/>
    <mergeCell ref="J1989:J1992"/>
    <mergeCell ref="J2053:J2056"/>
    <mergeCell ref="J2517:J2518"/>
    <mergeCell ref="J1664:J1665"/>
    <mergeCell ref="J1666:J1667"/>
    <mergeCell ref="J1668:J1669"/>
    <mergeCell ref="J1670:J1671"/>
    <mergeCell ref="J1672:J1673"/>
    <mergeCell ref="J1674:J1675"/>
    <mergeCell ref="J1676:J1677"/>
    <mergeCell ref="J1678:J1679"/>
    <mergeCell ref="J1680:J1681"/>
    <mergeCell ref="J1579:J1582"/>
    <mergeCell ref="J1643:J1646"/>
    <mergeCell ref="J1650:J1651"/>
    <mergeCell ref="J1652:J1653"/>
    <mergeCell ref="J1654:J1655"/>
    <mergeCell ref="J1656:J1657"/>
    <mergeCell ref="J1658:J1659"/>
    <mergeCell ref="J1660:J1661"/>
    <mergeCell ref="J1662:J1663"/>
    <mergeCell ref="J1257:J1260"/>
    <mergeCell ref="J1321:J1324"/>
    <mergeCell ref="J1385:J1388"/>
    <mergeCell ref="J1515:J1518"/>
    <mergeCell ref="J1538:J1539"/>
    <mergeCell ref="J1540:J1541"/>
    <mergeCell ref="J1552:J1553"/>
    <mergeCell ref="J1563:J1564"/>
    <mergeCell ref="J1565:J1566"/>
    <mergeCell ref="J666:J667"/>
    <mergeCell ref="J668:J669"/>
    <mergeCell ref="J670:J671"/>
    <mergeCell ref="J672:J673"/>
    <mergeCell ref="J674:J675"/>
    <mergeCell ref="J714:J717"/>
    <mergeCell ref="J780:J783"/>
    <mergeCell ref="J844:J847"/>
    <mergeCell ref="J911:J914"/>
    <mergeCell ref="I2986:I2987"/>
    <mergeCell ref="I3046:I3049"/>
    <mergeCell ref="I3051:I3052"/>
    <mergeCell ref="I3110:I3113"/>
    <mergeCell ref="I3115:I3116"/>
    <mergeCell ref="J3:J6"/>
    <mergeCell ref="J71:J74"/>
    <mergeCell ref="J110:J111"/>
    <mergeCell ref="J112:J113"/>
    <mergeCell ref="J135:J138"/>
    <mergeCell ref="J201:J204"/>
    <mergeCell ref="J331:J334"/>
    <mergeCell ref="J398:J401"/>
    <mergeCell ref="J462:J465"/>
    <mergeCell ref="J518:J521"/>
    <mergeCell ref="J582:J585"/>
    <mergeCell ref="J648:J651"/>
    <mergeCell ref="J652:J653"/>
    <mergeCell ref="J654:J655"/>
    <mergeCell ref="J656:J657"/>
    <mergeCell ref="J658:J659"/>
    <mergeCell ref="J660:J661"/>
    <mergeCell ref="J662:J663"/>
    <mergeCell ref="J664:J665"/>
    <mergeCell ref="I2591:I2592"/>
    <mergeCell ref="I2593:I2594"/>
    <mergeCell ref="I2595:I2596"/>
    <mergeCell ref="I2628:I2631"/>
    <mergeCell ref="I2713:I2716"/>
    <mergeCell ref="I2777:I2780"/>
    <mergeCell ref="I2841:I2844"/>
    <mergeCell ref="I2905:I2908"/>
    <mergeCell ref="I2982:I2985"/>
    <mergeCell ref="I2573:I2574"/>
    <mergeCell ref="I2575:I2576"/>
    <mergeCell ref="I2577:I2578"/>
    <mergeCell ref="I2579:I2580"/>
    <mergeCell ref="I2581:I2582"/>
    <mergeCell ref="I2583:I2584"/>
    <mergeCell ref="I2585:I2586"/>
    <mergeCell ref="I2587:I2588"/>
    <mergeCell ref="I2589:I2590"/>
    <mergeCell ref="I2555:I2556"/>
    <mergeCell ref="I2557:I2558"/>
    <mergeCell ref="I2559:I2560"/>
    <mergeCell ref="I2561:I2562"/>
    <mergeCell ref="I2563:I2564"/>
    <mergeCell ref="I2565:I2566"/>
    <mergeCell ref="I2567:I2568"/>
    <mergeCell ref="I2569:I2570"/>
    <mergeCell ref="I2571:I2572"/>
    <mergeCell ref="I2537:I2538"/>
    <mergeCell ref="I2539:I2540"/>
    <mergeCell ref="I2541:I2542"/>
    <mergeCell ref="I2543:I2544"/>
    <mergeCell ref="I2545:I2546"/>
    <mergeCell ref="I2547:I2548"/>
    <mergeCell ref="I2549:I2550"/>
    <mergeCell ref="I2551:I2552"/>
    <mergeCell ref="I2553:I2554"/>
    <mergeCell ref="I2519:I2520"/>
    <mergeCell ref="I2521:I2522"/>
    <mergeCell ref="I2523:I2524"/>
    <mergeCell ref="I2525:I2526"/>
    <mergeCell ref="I2527:I2528"/>
    <mergeCell ref="I2529:I2530"/>
    <mergeCell ref="I2531:I2532"/>
    <mergeCell ref="I2533:I2534"/>
    <mergeCell ref="I2535:I2536"/>
    <mergeCell ref="I1682:I1683"/>
    <mergeCell ref="I1707:I1710"/>
    <mergeCell ref="I1744:I1747"/>
    <mergeCell ref="I1797:I1800"/>
    <mergeCell ref="I1861:I1864"/>
    <mergeCell ref="I1925:I1928"/>
    <mergeCell ref="I1989:I1992"/>
    <mergeCell ref="I2053:I2056"/>
    <mergeCell ref="I2517:I2518"/>
    <mergeCell ref="I1664:I1665"/>
    <mergeCell ref="I1666:I1667"/>
    <mergeCell ref="I1668:I1669"/>
    <mergeCell ref="I1670:I1671"/>
    <mergeCell ref="I1672:I1673"/>
    <mergeCell ref="I1674:I1675"/>
    <mergeCell ref="I1676:I1677"/>
    <mergeCell ref="I1678:I1679"/>
    <mergeCell ref="I1680:I1681"/>
    <mergeCell ref="I1579:I1582"/>
    <mergeCell ref="I1643:I1646"/>
    <mergeCell ref="I1650:I1651"/>
    <mergeCell ref="I1652:I1653"/>
    <mergeCell ref="I1654:I1655"/>
    <mergeCell ref="I1656:I1657"/>
    <mergeCell ref="I1658:I1659"/>
    <mergeCell ref="I1660:I1661"/>
    <mergeCell ref="I1662:I1663"/>
    <mergeCell ref="I1257:I1260"/>
    <mergeCell ref="I1321:I1324"/>
    <mergeCell ref="I1385:I1388"/>
    <mergeCell ref="I1515:I1518"/>
    <mergeCell ref="I1538:I1539"/>
    <mergeCell ref="I1540:I1541"/>
    <mergeCell ref="I1552:I1553"/>
    <mergeCell ref="I1563:I1564"/>
    <mergeCell ref="I1565:I1566"/>
    <mergeCell ref="I666:I667"/>
    <mergeCell ref="I668:I669"/>
    <mergeCell ref="I670:I671"/>
    <mergeCell ref="I672:I673"/>
    <mergeCell ref="I674:I675"/>
    <mergeCell ref="I714:I717"/>
    <mergeCell ref="I780:I783"/>
    <mergeCell ref="I844:I847"/>
    <mergeCell ref="I911:I914"/>
    <mergeCell ref="H2986:H2987"/>
    <mergeCell ref="H3046:H3049"/>
    <mergeCell ref="H3051:H3052"/>
    <mergeCell ref="H3110:H3113"/>
    <mergeCell ref="H3115:H3116"/>
    <mergeCell ref="I3:I6"/>
    <mergeCell ref="I71:I74"/>
    <mergeCell ref="I110:I111"/>
    <mergeCell ref="I112:I113"/>
    <mergeCell ref="I135:I138"/>
    <mergeCell ref="I201:I204"/>
    <mergeCell ref="I331:I334"/>
    <mergeCell ref="I398:I401"/>
    <mergeCell ref="I462:I465"/>
    <mergeCell ref="I518:I521"/>
    <mergeCell ref="I582:I585"/>
    <mergeCell ref="I648:I651"/>
    <mergeCell ref="I652:I653"/>
    <mergeCell ref="I654:I655"/>
    <mergeCell ref="I656:I657"/>
    <mergeCell ref="I658:I659"/>
    <mergeCell ref="I660:I661"/>
    <mergeCell ref="I662:I663"/>
    <mergeCell ref="I664:I665"/>
    <mergeCell ref="H1861:H1864"/>
    <mergeCell ref="H1925:H1928"/>
    <mergeCell ref="H1989:H1992"/>
    <mergeCell ref="H2053:H2056"/>
    <mergeCell ref="H2517:H2518"/>
    <mergeCell ref="H2628:H2631"/>
    <mergeCell ref="H2713:H2716"/>
    <mergeCell ref="H2777:H2780"/>
    <mergeCell ref="H2841:H2844"/>
    <mergeCell ref="H1672:H1673"/>
    <mergeCell ref="H1674:H1675"/>
    <mergeCell ref="H1676:H1677"/>
    <mergeCell ref="H1678:H1679"/>
    <mergeCell ref="H1680:H1681"/>
    <mergeCell ref="H1682:H1683"/>
    <mergeCell ref="H1707:H1710"/>
    <mergeCell ref="H1744:H1747"/>
    <mergeCell ref="H1797:H1800"/>
    <mergeCell ref="H1654:H1655"/>
    <mergeCell ref="H1656:H1657"/>
    <mergeCell ref="H1658:H1659"/>
    <mergeCell ref="H1660:H1661"/>
    <mergeCell ref="H1662:H1663"/>
    <mergeCell ref="H1664:H1665"/>
    <mergeCell ref="H1666:H1667"/>
    <mergeCell ref="H1668:H1669"/>
    <mergeCell ref="H1670:H1671"/>
    <mergeCell ref="H1538:H1539"/>
    <mergeCell ref="H1540:H1541"/>
    <mergeCell ref="H1552:H1553"/>
    <mergeCell ref="H1563:H1564"/>
    <mergeCell ref="H1565:H1566"/>
    <mergeCell ref="H1579:H1582"/>
    <mergeCell ref="H1643:H1646"/>
    <mergeCell ref="H1650:H1651"/>
    <mergeCell ref="H1652:H1653"/>
    <mergeCell ref="G3051:G3052"/>
    <mergeCell ref="G3110:G3113"/>
    <mergeCell ref="G3115:G3116"/>
    <mergeCell ref="H3:H6"/>
    <mergeCell ref="H71:H74"/>
    <mergeCell ref="H110:H111"/>
    <mergeCell ref="H112:H113"/>
    <mergeCell ref="H135:H138"/>
    <mergeCell ref="H201:H204"/>
    <mergeCell ref="H331:H334"/>
    <mergeCell ref="H398:H401"/>
    <mergeCell ref="H462:H465"/>
    <mergeCell ref="H518:H521"/>
    <mergeCell ref="H582:H585"/>
    <mergeCell ref="H648:H651"/>
    <mergeCell ref="H654:H655"/>
    <mergeCell ref="H714:H717"/>
    <mergeCell ref="H780:H783"/>
    <mergeCell ref="H844:H847"/>
    <mergeCell ref="H911:H914"/>
    <mergeCell ref="H1257:H1260"/>
    <mergeCell ref="H1321:H1324"/>
    <mergeCell ref="H1385:H1388"/>
    <mergeCell ref="H1515:H1518"/>
    <mergeCell ref="G2517:G2518"/>
    <mergeCell ref="G2628:G2631"/>
    <mergeCell ref="G2713:G2716"/>
    <mergeCell ref="G2777:G2780"/>
    <mergeCell ref="G2841:G2844"/>
    <mergeCell ref="G2905:G2908"/>
    <mergeCell ref="G2982:G2985"/>
    <mergeCell ref="G2986:G2987"/>
    <mergeCell ref="G3046:G3049"/>
    <mergeCell ref="G1672:G1673"/>
    <mergeCell ref="G1674:G1675"/>
    <mergeCell ref="G1676:G1677"/>
    <mergeCell ref="G1678:G1679"/>
    <mergeCell ref="G1680:G1681"/>
    <mergeCell ref="G1682:G1683"/>
    <mergeCell ref="G1707:G1710"/>
    <mergeCell ref="G1744:G1747"/>
    <mergeCell ref="G1797:G1800"/>
    <mergeCell ref="G1654:G1655"/>
    <mergeCell ref="G1656:G1657"/>
    <mergeCell ref="G1658:G1659"/>
    <mergeCell ref="G1660:G1661"/>
    <mergeCell ref="G1662:G1663"/>
    <mergeCell ref="G1664:G1665"/>
    <mergeCell ref="G1666:G1667"/>
    <mergeCell ref="G1668:G1669"/>
    <mergeCell ref="G1670:G1671"/>
    <mergeCell ref="G1538:G1539"/>
    <mergeCell ref="G1540:G1541"/>
    <mergeCell ref="G1552:G1553"/>
    <mergeCell ref="G1563:G1564"/>
    <mergeCell ref="G1565:G1566"/>
    <mergeCell ref="G1579:G1582"/>
    <mergeCell ref="G1643:G1646"/>
    <mergeCell ref="G1650:G1651"/>
    <mergeCell ref="G1652:G1653"/>
    <mergeCell ref="F3051:F3052"/>
    <mergeCell ref="F3110:F3113"/>
    <mergeCell ref="F3115:F3116"/>
    <mergeCell ref="G3:G6"/>
    <mergeCell ref="G71:G74"/>
    <mergeCell ref="G110:G111"/>
    <mergeCell ref="G112:G113"/>
    <mergeCell ref="G135:G138"/>
    <mergeCell ref="G201:G204"/>
    <mergeCell ref="G331:G334"/>
    <mergeCell ref="G398:G401"/>
    <mergeCell ref="G462:G465"/>
    <mergeCell ref="G518:G521"/>
    <mergeCell ref="G582:G585"/>
    <mergeCell ref="G648:G651"/>
    <mergeCell ref="G654:G655"/>
    <mergeCell ref="G714:G717"/>
    <mergeCell ref="G780:G783"/>
    <mergeCell ref="G844:G847"/>
    <mergeCell ref="G911:G914"/>
    <mergeCell ref="G1257:G1260"/>
    <mergeCell ref="G1321:G1324"/>
    <mergeCell ref="G1385:G1388"/>
    <mergeCell ref="G1515:G1518"/>
    <mergeCell ref="F2589:F2590"/>
    <mergeCell ref="F2591:F2592"/>
    <mergeCell ref="F2593:F2594"/>
    <mergeCell ref="F2595:F2596"/>
    <mergeCell ref="F2628:F2631"/>
    <mergeCell ref="F2713:F2716"/>
    <mergeCell ref="F2777:F2780"/>
    <mergeCell ref="F2841:F2844"/>
    <mergeCell ref="F2905:F2908"/>
    <mergeCell ref="F2571:F2572"/>
    <mergeCell ref="F2573:F2574"/>
    <mergeCell ref="F2575:F2576"/>
    <mergeCell ref="F2577:F2578"/>
    <mergeCell ref="F2579:F2580"/>
    <mergeCell ref="F2581:F2582"/>
    <mergeCell ref="F2583:F2584"/>
    <mergeCell ref="F2585:F2586"/>
    <mergeCell ref="F2587:F2588"/>
    <mergeCell ref="F2553:F2554"/>
    <mergeCell ref="F2555:F2556"/>
    <mergeCell ref="F2557:F2558"/>
    <mergeCell ref="F2559:F2560"/>
    <mergeCell ref="F2561:F2562"/>
    <mergeCell ref="F2563:F2564"/>
    <mergeCell ref="F2565:F2566"/>
    <mergeCell ref="F2567:F2568"/>
    <mergeCell ref="F2569:F2570"/>
    <mergeCell ref="F2535:F2536"/>
    <mergeCell ref="F2537:F2538"/>
    <mergeCell ref="F2539:F2540"/>
    <mergeCell ref="F2541:F2542"/>
    <mergeCell ref="F2543:F2544"/>
    <mergeCell ref="F2545:F2546"/>
    <mergeCell ref="F2547:F2548"/>
    <mergeCell ref="F2549:F2550"/>
    <mergeCell ref="F2551:F2552"/>
    <mergeCell ref="F2517:F2518"/>
    <mergeCell ref="F2519:F2520"/>
    <mergeCell ref="F2521:F2522"/>
    <mergeCell ref="F2523:F2524"/>
    <mergeCell ref="F2525:F2526"/>
    <mergeCell ref="F2527:F2528"/>
    <mergeCell ref="F2529:F2530"/>
    <mergeCell ref="F2531:F2532"/>
    <mergeCell ref="F2533:F2534"/>
    <mergeCell ref="F1668:F1669"/>
    <mergeCell ref="F1670:F1671"/>
    <mergeCell ref="F1672:F1673"/>
    <mergeCell ref="F1674:F1675"/>
    <mergeCell ref="F1676:F1677"/>
    <mergeCell ref="F1678:F1679"/>
    <mergeCell ref="F1680:F1681"/>
    <mergeCell ref="F1682:F1683"/>
    <mergeCell ref="F1707:F1710"/>
    <mergeCell ref="F1650:F1651"/>
    <mergeCell ref="F1652:F1653"/>
    <mergeCell ref="F1654:F1655"/>
    <mergeCell ref="F1656:F1657"/>
    <mergeCell ref="F1658:F1659"/>
    <mergeCell ref="F1660:F1661"/>
    <mergeCell ref="F1662:F1663"/>
    <mergeCell ref="F1664:F1665"/>
    <mergeCell ref="F1666:F1667"/>
    <mergeCell ref="F1385:F1388"/>
    <mergeCell ref="F1515:F1518"/>
    <mergeCell ref="F1538:F1539"/>
    <mergeCell ref="F1540:F1541"/>
    <mergeCell ref="F1552:F1553"/>
    <mergeCell ref="F1563:F1564"/>
    <mergeCell ref="F1565:F1566"/>
    <mergeCell ref="F1579:F1582"/>
    <mergeCell ref="F1643:F1646"/>
    <mergeCell ref="F670:F671"/>
    <mergeCell ref="F672:F673"/>
    <mergeCell ref="F674:F675"/>
    <mergeCell ref="F714:F717"/>
    <mergeCell ref="F780:F783"/>
    <mergeCell ref="F844:F847"/>
    <mergeCell ref="F911:F914"/>
    <mergeCell ref="F1257:F1260"/>
    <mergeCell ref="F1321:F1324"/>
    <mergeCell ref="E3051:E3052"/>
    <mergeCell ref="E3110:E3113"/>
    <mergeCell ref="E3115:E3116"/>
    <mergeCell ref="F3:F6"/>
    <mergeCell ref="F71:F74"/>
    <mergeCell ref="F110:F111"/>
    <mergeCell ref="F112:F113"/>
    <mergeCell ref="F135:F138"/>
    <mergeCell ref="F201:F204"/>
    <mergeCell ref="F331:F334"/>
    <mergeCell ref="F398:F401"/>
    <mergeCell ref="F462:F465"/>
    <mergeCell ref="F518:F521"/>
    <mergeCell ref="F582:F585"/>
    <mergeCell ref="F648:F651"/>
    <mergeCell ref="F652:F653"/>
    <mergeCell ref="F654:F655"/>
    <mergeCell ref="F656:F657"/>
    <mergeCell ref="F658:F659"/>
    <mergeCell ref="F660:F661"/>
    <mergeCell ref="F662:F663"/>
    <mergeCell ref="F664:F665"/>
    <mergeCell ref="F666:F667"/>
    <mergeCell ref="F668:F669"/>
    <mergeCell ref="E2589:E2590"/>
    <mergeCell ref="E2591:E2592"/>
    <mergeCell ref="E2593:E2594"/>
    <mergeCell ref="E2595:E2596"/>
    <mergeCell ref="E2628:E2631"/>
    <mergeCell ref="E2713:E2716"/>
    <mergeCell ref="E2777:E2780"/>
    <mergeCell ref="E2841:E2844"/>
    <mergeCell ref="E2905:E2908"/>
    <mergeCell ref="E2571:E2572"/>
    <mergeCell ref="E2573:E2574"/>
    <mergeCell ref="E2575:E2576"/>
    <mergeCell ref="E2577:E2578"/>
    <mergeCell ref="E2579:E2580"/>
    <mergeCell ref="E2581:E2582"/>
    <mergeCell ref="E2583:E2584"/>
    <mergeCell ref="E2585:E2586"/>
    <mergeCell ref="E2587:E2588"/>
    <mergeCell ref="E2553:E2554"/>
    <mergeCell ref="E2555:E2556"/>
    <mergeCell ref="E2557:E2558"/>
    <mergeCell ref="E2559:E2560"/>
    <mergeCell ref="E2561:E2562"/>
    <mergeCell ref="E2563:E2564"/>
    <mergeCell ref="E2565:E2566"/>
    <mergeCell ref="E2567:E2568"/>
    <mergeCell ref="E2569:E2570"/>
    <mergeCell ref="E2535:E2536"/>
    <mergeCell ref="E2537:E2538"/>
    <mergeCell ref="E2539:E2540"/>
    <mergeCell ref="E2541:E2542"/>
    <mergeCell ref="E2543:E2544"/>
    <mergeCell ref="E2545:E2546"/>
    <mergeCell ref="E2547:E2548"/>
    <mergeCell ref="E2549:E2550"/>
    <mergeCell ref="E2551:E2552"/>
    <mergeCell ref="E2517:E2518"/>
    <mergeCell ref="E2519:E2520"/>
    <mergeCell ref="E2521:E2522"/>
    <mergeCell ref="E2523:E2524"/>
    <mergeCell ref="E2525:E2526"/>
    <mergeCell ref="E2527:E2528"/>
    <mergeCell ref="E2529:E2530"/>
    <mergeCell ref="E2531:E2532"/>
    <mergeCell ref="E2533:E2534"/>
    <mergeCell ref="E1670:E1671"/>
    <mergeCell ref="E1672:E1673"/>
    <mergeCell ref="E1674:E1675"/>
    <mergeCell ref="E1676:E1677"/>
    <mergeCell ref="E1678:E1679"/>
    <mergeCell ref="E1680:E1681"/>
    <mergeCell ref="E1682:E1683"/>
    <mergeCell ref="E1707:E1710"/>
    <mergeCell ref="E1744:E1747"/>
    <mergeCell ref="E1652:E1653"/>
    <mergeCell ref="E1654:E1655"/>
    <mergeCell ref="E1656:E1657"/>
    <mergeCell ref="E1658:E1659"/>
    <mergeCell ref="E1660:E1661"/>
    <mergeCell ref="E1662:E1663"/>
    <mergeCell ref="E1664:E1665"/>
    <mergeCell ref="E1666:E1667"/>
    <mergeCell ref="E1668:E1669"/>
    <mergeCell ref="E1515:E1518"/>
    <mergeCell ref="E1538:E1539"/>
    <mergeCell ref="E1540:E1541"/>
    <mergeCell ref="E1552:E1553"/>
    <mergeCell ref="E1563:E1564"/>
    <mergeCell ref="E1565:E1566"/>
    <mergeCell ref="E1579:E1582"/>
    <mergeCell ref="E1643:E1646"/>
    <mergeCell ref="E1650:E1651"/>
    <mergeCell ref="D3051:D3052"/>
    <mergeCell ref="D3110:D3113"/>
    <mergeCell ref="D3115:D3116"/>
    <mergeCell ref="E518:E521"/>
    <mergeCell ref="E582:E585"/>
    <mergeCell ref="E648:E651"/>
    <mergeCell ref="E652:E653"/>
    <mergeCell ref="E654:E655"/>
    <mergeCell ref="E656:E657"/>
    <mergeCell ref="E658:E659"/>
    <mergeCell ref="E660:E661"/>
    <mergeCell ref="E662:E663"/>
    <mergeCell ref="E664:E665"/>
    <mergeCell ref="E666:E667"/>
    <mergeCell ref="E668:E669"/>
    <mergeCell ref="E670:E671"/>
    <mergeCell ref="E672:E673"/>
    <mergeCell ref="E674:E675"/>
    <mergeCell ref="E714:E717"/>
    <mergeCell ref="E780:E783"/>
    <mergeCell ref="E844:E847"/>
    <mergeCell ref="E1257:E1260"/>
    <mergeCell ref="E1321:E1324"/>
    <mergeCell ref="E1385:E1388"/>
    <mergeCell ref="D2589:D2590"/>
    <mergeCell ref="D2591:D2592"/>
    <mergeCell ref="D2593:D2594"/>
    <mergeCell ref="D2595:D2596"/>
    <mergeCell ref="D2628:D2631"/>
    <mergeCell ref="D2713:D2716"/>
    <mergeCell ref="D2777:D2780"/>
    <mergeCell ref="D2841:D2844"/>
    <mergeCell ref="D2905:D2908"/>
    <mergeCell ref="D2571:D2572"/>
    <mergeCell ref="D2573:D2574"/>
    <mergeCell ref="D2575:D2576"/>
    <mergeCell ref="D2577:D2578"/>
    <mergeCell ref="D2579:D2580"/>
    <mergeCell ref="D2581:D2582"/>
    <mergeCell ref="D2583:D2584"/>
    <mergeCell ref="D2585:D2586"/>
    <mergeCell ref="D2587:D2588"/>
    <mergeCell ref="D2553:D2554"/>
    <mergeCell ref="D2555:D2556"/>
    <mergeCell ref="D2557:D2558"/>
    <mergeCell ref="D2559:D2560"/>
    <mergeCell ref="D2561:D2562"/>
    <mergeCell ref="D2563:D2564"/>
    <mergeCell ref="D2565:D2566"/>
    <mergeCell ref="D2567:D2568"/>
    <mergeCell ref="D2569:D2570"/>
    <mergeCell ref="D2535:D2536"/>
    <mergeCell ref="D2537:D2538"/>
    <mergeCell ref="D2539:D2540"/>
    <mergeCell ref="D2541:D2542"/>
    <mergeCell ref="D2543:D2544"/>
    <mergeCell ref="D2545:D2546"/>
    <mergeCell ref="D2547:D2548"/>
    <mergeCell ref="D2549:D2550"/>
    <mergeCell ref="D2551:D2552"/>
    <mergeCell ref="D2517:D2518"/>
    <mergeCell ref="D2519:D2520"/>
    <mergeCell ref="D2521:D2522"/>
    <mergeCell ref="D2523:D2524"/>
    <mergeCell ref="D2525:D2526"/>
    <mergeCell ref="D2527:D2528"/>
    <mergeCell ref="D2529:D2530"/>
    <mergeCell ref="D2531:D2532"/>
    <mergeCell ref="D2533:D2534"/>
    <mergeCell ref="D1682:D1683"/>
    <mergeCell ref="D1707:D1710"/>
    <mergeCell ref="D1744:D1747"/>
    <mergeCell ref="D1797:D1800"/>
    <mergeCell ref="D1861:D1864"/>
    <mergeCell ref="A1743:K1743"/>
    <mergeCell ref="D1925:D1928"/>
    <mergeCell ref="D1989:D1992"/>
    <mergeCell ref="D2053:D2056"/>
    <mergeCell ref="E1797:E1800"/>
    <mergeCell ref="E1861:E1864"/>
    <mergeCell ref="E1925:E1928"/>
    <mergeCell ref="E1989:E1992"/>
    <mergeCell ref="E2053:E2056"/>
    <mergeCell ref="F1744:F1747"/>
    <mergeCell ref="F1797:F1800"/>
    <mergeCell ref="F1861:F1864"/>
    <mergeCell ref="F1925:F1928"/>
    <mergeCell ref="F1989:F1992"/>
    <mergeCell ref="F2053:F2056"/>
    <mergeCell ref="G1861:G1864"/>
    <mergeCell ref="G1925:G1928"/>
    <mergeCell ref="G1989:G1992"/>
    <mergeCell ref="G2053:G2056"/>
    <mergeCell ref="D1664:D1665"/>
    <mergeCell ref="D1666:D1667"/>
    <mergeCell ref="D1668:D1669"/>
    <mergeCell ref="D1670:D1671"/>
    <mergeCell ref="D1672:D1673"/>
    <mergeCell ref="D1674:D1675"/>
    <mergeCell ref="D1676:D1677"/>
    <mergeCell ref="D1678:D1679"/>
    <mergeCell ref="D1680:D1681"/>
    <mergeCell ref="D1579:D1582"/>
    <mergeCell ref="D1643:D1646"/>
    <mergeCell ref="D1650:D1651"/>
    <mergeCell ref="D1652:D1653"/>
    <mergeCell ref="D1654:D1655"/>
    <mergeCell ref="D1656:D1657"/>
    <mergeCell ref="D1658:D1659"/>
    <mergeCell ref="D1660:D1661"/>
    <mergeCell ref="D1662:D1663"/>
    <mergeCell ref="D1257:D1260"/>
    <mergeCell ref="D1321:D1324"/>
    <mergeCell ref="D1385:D1388"/>
    <mergeCell ref="D1515:D1518"/>
    <mergeCell ref="D1538:D1539"/>
    <mergeCell ref="D1540:D1541"/>
    <mergeCell ref="D1552:D1553"/>
    <mergeCell ref="D1563:D1564"/>
    <mergeCell ref="D1565:D1566"/>
    <mergeCell ref="C3051:C3052"/>
    <mergeCell ref="C3110:C3113"/>
    <mergeCell ref="C3115:C3116"/>
    <mergeCell ref="D3:D6"/>
    <mergeCell ref="D71:D74"/>
    <mergeCell ref="D110:D111"/>
    <mergeCell ref="D112:D113"/>
    <mergeCell ref="D135:D138"/>
    <mergeCell ref="D201:D204"/>
    <mergeCell ref="D331:D334"/>
    <mergeCell ref="D398:D401"/>
    <mergeCell ref="D462:D465"/>
    <mergeCell ref="D518:D521"/>
    <mergeCell ref="D582:D585"/>
    <mergeCell ref="D648:D651"/>
    <mergeCell ref="D652:D653"/>
    <mergeCell ref="D654:D655"/>
    <mergeCell ref="D656:D657"/>
    <mergeCell ref="D658:D659"/>
    <mergeCell ref="D660:D661"/>
    <mergeCell ref="D662:D663"/>
    <mergeCell ref="D664:D665"/>
    <mergeCell ref="D666:D667"/>
    <mergeCell ref="D668:D669"/>
    <mergeCell ref="C2595:C2596"/>
    <mergeCell ref="C2628:C2631"/>
    <mergeCell ref="C2713:C2716"/>
    <mergeCell ref="C2777:C2780"/>
    <mergeCell ref="C2841:C2844"/>
    <mergeCell ref="C2905:C2908"/>
    <mergeCell ref="C2982:C2985"/>
    <mergeCell ref="C2986:C2987"/>
    <mergeCell ref="C3046:C3049"/>
    <mergeCell ref="B2712:K2712"/>
    <mergeCell ref="A2973:K2973"/>
    <mergeCell ref="A2981:K2981"/>
    <mergeCell ref="A2627:K2627"/>
    <mergeCell ref="D2982:D2985"/>
    <mergeCell ref="D2986:D2987"/>
    <mergeCell ref="D3046:D3049"/>
    <mergeCell ref="E2982:E2985"/>
    <mergeCell ref="E2986:E2987"/>
    <mergeCell ref="E3046:E3049"/>
    <mergeCell ref="F2982:F2985"/>
    <mergeCell ref="F2986:F2987"/>
    <mergeCell ref="F3046:F3049"/>
    <mergeCell ref="H2905:H2908"/>
    <mergeCell ref="H2982:H2985"/>
    <mergeCell ref="C2577:C2578"/>
    <mergeCell ref="C2579:C2580"/>
    <mergeCell ref="C2581:C2582"/>
    <mergeCell ref="C2583:C2584"/>
    <mergeCell ref="C2585:C2586"/>
    <mergeCell ref="C2587:C2588"/>
    <mergeCell ref="C2589:C2590"/>
    <mergeCell ref="C2591:C2592"/>
    <mergeCell ref="C2593:C2594"/>
    <mergeCell ref="C2559:C2560"/>
    <mergeCell ref="C2561:C2562"/>
    <mergeCell ref="C2563:C2564"/>
    <mergeCell ref="C2565:C2566"/>
    <mergeCell ref="C2567:C2568"/>
    <mergeCell ref="C2569:C2570"/>
    <mergeCell ref="C2571:C2572"/>
    <mergeCell ref="C2573:C2574"/>
    <mergeCell ref="C2575:C2576"/>
    <mergeCell ref="C2541:C2542"/>
    <mergeCell ref="C2543:C2544"/>
    <mergeCell ref="C2545:C2546"/>
    <mergeCell ref="C2547:C2548"/>
    <mergeCell ref="C2549:C2550"/>
    <mergeCell ref="C2551:C2552"/>
    <mergeCell ref="C2553:C2554"/>
    <mergeCell ref="C2555:C2556"/>
    <mergeCell ref="C2557:C2558"/>
    <mergeCell ref="C2523:C2524"/>
    <mergeCell ref="C2525:C2526"/>
    <mergeCell ref="C2527:C2528"/>
    <mergeCell ref="C2529:C2530"/>
    <mergeCell ref="C2531:C2532"/>
    <mergeCell ref="C2533:C2534"/>
    <mergeCell ref="C2535:C2536"/>
    <mergeCell ref="C2537:C2538"/>
    <mergeCell ref="C2539:C2540"/>
    <mergeCell ref="C1744:C1747"/>
    <mergeCell ref="C1797:C1800"/>
    <mergeCell ref="C1861:C1864"/>
    <mergeCell ref="C1925:C1928"/>
    <mergeCell ref="C1989:C1992"/>
    <mergeCell ref="C2053:C2056"/>
    <mergeCell ref="C2517:C2518"/>
    <mergeCell ref="C2519:C2520"/>
    <mergeCell ref="C2521:C2522"/>
    <mergeCell ref="C1668:C1669"/>
    <mergeCell ref="C1670:C1671"/>
    <mergeCell ref="C1672:C1673"/>
    <mergeCell ref="C1674:C1675"/>
    <mergeCell ref="C1676:C1677"/>
    <mergeCell ref="C1678:C1679"/>
    <mergeCell ref="C1680:C1681"/>
    <mergeCell ref="C1682:C1683"/>
    <mergeCell ref="C1707:C1710"/>
    <mergeCell ref="C3:C6"/>
    <mergeCell ref="C71:C74"/>
    <mergeCell ref="C110:C111"/>
    <mergeCell ref="C112:C113"/>
    <mergeCell ref="C135:C138"/>
    <mergeCell ref="C201:C204"/>
    <mergeCell ref="C331:C334"/>
    <mergeCell ref="C398:C401"/>
    <mergeCell ref="C462:C465"/>
    <mergeCell ref="C518:C521"/>
    <mergeCell ref="C582:C585"/>
    <mergeCell ref="C648:C651"/>
    <mergeCell ref="C652:C653"/>
    <mergeCell ref="C654:C655"/>
    <mergeCell ref="C656:C657"/>
    <mergeCell ref="C658:C659"/>
    <mergeCell ref="C660:C661"/>
    <mergeCell ref="C662:C663"/>
    <mergeCell ref="C1654:C1655"/>
    <mergeCell ref="C664:C665"/>
    <mergeCell ref="C666:C667"/>
    <mergeCell ref="C668:C669"/>
    <mergeCell ref="A1143:K1143"/>
    <mergeCell ref="A1191:K1191"/>
    <mergeCell ref="A1227:K1227"/>
    <mergeCell ref="A1248:K1248"/>
    <mergeCell ref="A1255:K1255"/>
    <mergeCell ref="A1256:K1256"/>
    <mergeCell ref="C714:C717"/>
    <mergeCell ref="C780:C783"/>
    <mergeCell ref="C844:C847"/>
    <mergeCell ref="C911:C914"/>
    <mergeCell ref="C1257:C1260"/>
    <mergeCell ref="C1321:C1324"/>
    <mergeCell ref="C1385:C1388"/>
    <mergeCell ref="C1515:C1518"/>
    <mergeCell ref="C1538:C1539"/>
    <mergeCell ref="A1514:K1514"/>
    <mergeCell ref="D714:D717"/>
    <mergeCell ref="D780:D783"/>
    <mergeCell ref="D844:D847"/>
    <mergeCell ref="D911:D914"/>
    <mergeCell ref="C1656:C1657"/>
    <mergeCell ref="C1658:C1659"/>
    <mergeCell ref="C1660:C1661"/>
    <mergeCell ref="C1662:C1663"/>
    <mergeCell ref="C1664:C1665"/>
    <mergeCell ref="C1666:C1667"/>
    <mergeCell ref="A779:K779"/>
    <mergeCell ref="A910:K910"/>
    <mergeCell ref="A988:K988"/>
    <mergeCell ref="A989:K989"/>
    <mergeCell ref="A1004:K1004"/>
    <mergeCell ref="A1027:K1027"/>
    <mergeCell ref="A1045:K1045"/>
    <mergeCell ref="A1064:K1064"/>
    <mergeCell ref="A1092:K1092"/>
    <mergeCell ref="E911:E914"/>
    <mergeCell ref="C1540:C1541"/>
    <mergeCell ref="C1552:C1553"/>
    <mergeCell ref="C1563:C1564"/>
    <mergeCell ref="C1565:C1566"/>
    <mergeCell ref="C1579:C1582"/>
    <mergeCell ref="C1643:C1646"/>
    <mergeCell ref="C1650:C1651"/>
    <mergeCell ref="C1652:C1653"/>
    <mergeCell ref="A2:K2"/>
    <mergeCell ref="A69:K69"/>
    <mergeCell ref="A70:K70"/>
    <mergeCell ref="A200:K200"/>
    <mergeCell ref="A330:K330"/>
    <mergeCell ref="A397:K397"/>
    <mergeCell ref="A517:K517"/>
    <mergeCell ref="A647:K647"/>
    <mergeCell ref="A713:K713"/>
    <mergeCell ref="C670:C671"/>
    <mergeCell ref="C672:C673"/>
    <mergeCell ref="C674:C675"/>
    <mergeCell ref="D670:D671"/>
    <mergeCell ref="D672:D673"/>
    <mergeCell ref="D674:D675"/>
    <mergeCell ref="E3:E6"/>
    <mergeCell ref="E71:E74"/>
    <mergeCell ref="E110:E111"/>
    <mergeCell ref="E112:E113"/>
    <mergeCell ref="E135:E138"/>
    <mergeCell ref="E201:E204"/>
    <mergeCell ref="E331:E334"/>
    <mergeCell ref="E398:E401"/>
    <mergeCell ref="E462:E465"/>
  </mergeCells>
  <dataValidations count="6">
    <dataValidation type="list" allowBlank="1" showInputMessage="1" showErrorMessage="1" sqref="K1249 K1418 K2974 K648:K675 K714:K730 K990:K1001 K1005:K1022 K1028:K1041 K1046:K1058 K1065:K1087 K1093:K1127 K1144:K1177 K1192:K1223 K1228:K1236 K1257:K1354 K1385:K1403 K1433:K1437 K1515:K1582 K1643:K1684 K1707:K1710" xr:uid="{00000000-0002-0000-0100-000000000000}">
      <formula1>"Manager,Installer,End User"</formula1>
    </dataValidation>
    <dataValidation type="list" allowBlank="1" showInputMessage="1" showErrorMessage="1" sqref="K2 K139 K11:K20 K22:K64 K67:K70 K130:K134 K185:K189 K199:K200 K263:K330 K371:K397 K450:K461 K467:K517 K614:K620 K624:K647 K676:K713 K731:K778 K784:K843 K848:K909 K915:K989 K1002:K1004 K1023:K1027 K1042:K1045 K1059:K1064 K1088:K1092 K1128:K1143 K1178:K1191 K1224:K1227 K1240:K1248 K1250:K1256 K1355:K1384 K1404:K1417 K1420:K1432 K1438:K1514 K1583:K1642 K1685:K1706 K1711:K2973 K2975:K1048576" xr:uid="{00000000-0002-0000-0100-000001000000}">
      <formula1>"管理员,安装商,终端用户"</formula1>
    </dataValidation>
    <dataValidation type="list" allowBlank="1" showInputMessage="1" showErrorMessage="1" sqref="D2:D20 D22:D64 D67:D172 D178:D189 D199:D261 D263:D778 D780:D833 D837:D838 D842:D909 D911:D1019 D1026:D1235 D1240:D1318 D1320:D1418 D1420:D3007 D3012:D3051 D3053:D3115 D3117:D3165 D3167:D1048576" xr:uid="{00000000-0002-0000-0100-000002000000}">
      <formula1>"U16,I16,U32,I32,U64,BCD16,ASCII"</formula1>
    </dataValidation>
    <dataValidation type="list" allowBlank="1" showInputMessage="1" showErrorMessage="1" sqref="I199 I1026 I3051 I3115 I2:I20 I22:I64 I67:I68 I71:I172 I178:I189 I201:I261 I263:I329 I331:I396 I398:I516 I518:I646 I648:I652 I654:I656 I658:I660 I662:I664 I666:I668 I670:I672 I674:I712 I714:I778 I780:I833 I837:I838 I842:I909 I911:I987 I990:I1003 I1005:I1019 I1028:I1044 I1046:I1063 I1065:I1091 I1093:I1142 I1144:I1190 I1192:I1226 I1228:I1235 I1240:I1247 I1249:I1254 I1257:I1318 I1320:I1389 I1404:I1418 I1420:I1513 I1515:I1742 I1744:I2626 I2628:I2980 I2982:I3007 I3012:I3049 I3053:I3113 I3117:I3165 I3167:I1048576" xr:uid="{00000000-0002-0000-0100-000003000000}">
      <formula1>"R,W,RW,WV,RWV"</formula1>
    </dataValidation>
    <dataValidation type="list" allowBlank="1" showInputMessage="1" showErrorMessage="1" sqref="I1390:I1403" xr:uid="{00000000-0002-0000-0100-000004000000}">
      <formula1>"R,W,RW"</formula1>
    </dataValidation>
    <dataValidation type="list" allowBlank="1" showInputMessage="1" showErrorMessage="1" sqref="K780:K783 K844:K847 K911:K914" xr:uid="{00000000-0002-0000-0100-000005000000}">
      <formula1>"Manager,Installer"</formula1>
    </dataValidation>
  </dataValidations>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433"/>
  <sheetViews>
    <sheetView showGridLines="0" workbookViewId="0">
      <pane ySplit="1" topLeftCell="A2" activePane="bottomLeft" state="frozen"/>
      <selection pane="bottomLeft" activeCell="F28" sqref="F28"/>
    </sheetView>
  </sheetViews>
  <sheetFormatPr defaultColWidth="9" defaultRowHeight="14.25"/>
  <cols>
    <col min="1" max="1" width="9" style="13"/>
    <col min="2" max="2" width="12.375" style="13" customWidth="1"/>
    <col min="3" max="3" width="9" style="13"/>
    <col min="4" max="4" width="26.625" style="13" customWidth="1"/>
    <col min="5" max="5" width="11.125" style="48" customWidth="1"/>
    <col min="6" max="6" width="45.875" style="13" customWidth="1"/>
    <col min="7" max="7" width="14.25" style="14" customWidth="1"/>
    <col min="8" max="8" width="23.5" style="13" customWidth="1"/>
    <col min="9" max="16384" width="9" style="13"/>
  </cols>
  <sheetData>
    <row r="1" spans="1:7" s="47" customFormat="1" ht="21" customHeight="1">
      <c r="A1" s="49" t="s">
        <v>3731</v>
      </c>
      <c r="B1" s="49" t="s">
        <v>3732</v>
      </c>
      <c r="C1" s="49" t="s">
        <v>3733</v>
      </c>
      <c r="D1" s="49" t="s">
        <v>48</v>
      </c>
      <c r="E1" s="49" t="s">
        <v>3734</v>
      </c>
      <c r="F1" s="49" t="s">
        <v>55</v>
      </c>
      <c r="G1" s="50" t="s">
        <v>3735</v>
      </c>
    </row>
    <row r="2" spans="1:7">
      <c r="A2" s="220" t="s">
        <v>115</v>
      </c>
      <c r="B2" s="221" t="s">
        <v>3736</v>
      </c>
      <c r="C2" s="13" t="s">
        <v>3737</v>
      </c>
      <c r="D2" s="13" t="s">
        <v>3738</v>
      </c>
      <c r="E2" s="48" t="s">
        <v>3739</v>
      </c>
      <c r="F2" s="51" t="s">
        <v>3740</v>
      </c>
      <c r="G2" s="177" t="s">
        <v>3741</v>
      </c>
    </row>
    <row r="3" spans="1:7">
      <c r="A3" s="220"/>
      <c r="B3" s="221"/>
      <c r="C3" s="13" t="s">
        <v>3742</v>
      </c>
      <c r="D3" s="13" t="s">
        <v>3743</v>
      </c>
      <c r="E3" s="48" t="s">
        <v>3744</v>
      </c>
      <c r="F3" s="51" t="s">
        <v>3745</v>
      </c>
      <c r="G3" s="177"/>
    </row>
    <row r="4" spans="1:7">
      <c r="A4" s="220"/>
      <c r="B4" s="221"/>
      <c r="C4" s="13" t="s">
        <v>3746</v>
      </c>
      <c r="D4" s="13" t="s">
        <v>3747</v>
      </c>
      <c r="E4" s="48" t="s">
        <v>3748</v>
      </c>
      <c r="F4" s="51" t="s">
        <v>3749</v>
      </c>
      <c r="G4" s="177"/>
    </row>
    <row r="5" spans="1:7">
      <c r="A5" s="220"/>
      <c r="B5" s="221"/>
      <c r="C5" s="13" t="s">
        <v>3750</v>
      </c>
      <c r="D5" s="13" t="s">
        <v>3751</v>
      </c>
      <c r="E5" s="48" t="s">
        <v>3752</v>
      </c>
      <c r="F5" s="51" t="s">
        <v>3753</v>
      </c>
      <c r="G5" s="177"/>
    </row>
    <row r="6" spans="1:7">
      <c r="A6" s="220"/>
      <c r="B6" s="221"/>
      <c r="C6" s="13" t="s">
        <v>3754</v>
      </c>
      <c r="D6" s="13" t="s">
        <v>837</v>
      </c>
      <c r="E6" s="48" t="s">
        <v>3755</v>
      </c>
      <c r="F6" s="51" t="s">
        <v>3756</v>
      </c>
      <c r="G6" s="177"/>
    </row>
    <row r="7" spans="1:7">
      <c r="A7" s="220"/>
      <c r="B7" s="221"/>
      <c r="C7" s="13" t="s">
        <v>3757</v>
      </c>
      <c r="D7" s="13" t="s">
        <v>3758</v>
      </c>
      <c r="E7" s="48" t="s">
        <v>3759</v>
      </c>
      <c r="F7" s="51" t="s">
        <v>3760</v>
      </c>
      <c r="G7" s="177"/>
    </row>
    <row r="8" spans="1:7">
      <c r="A8" s="220"/>
      <c r="B8" s="221"/>
      <c r="C8" s="13" t="s">
        <v>3761</v>
      </c>
      <c r="D8" s="13" t="s">
        <v>3762</v>
      </c>
      <c r="E8" s="48" t="s">
        <v>3763</v>
      </c>
      <c r="F8" s="51" t="s">
        <v>3764</v>
      </c>
      <c r="G8" s="177"/>
    </row>
    <row r="9" spans="1:7">
      <c r="A9" s="220"/>
      <c r="B9" s="221"/>
      <c r="C9" s="13" t="s">
        <v>3765</v>
      </c>
      <c r="D9" s="13" t="s">
        <v>3766</v>
      </c>
      <c r="E9" s="48" t="s">
        <v>3767</v>
      </c>
      <c r="F9" s="51" t="s">
        <v>3768</v>
      </c>
      <c r="G9" s="177"/>
    </row>
    <row r="10" spans="1:7">
      <c r="A10" s="220"/>
      <c r="B10" s="221" t="s">
        <v>3769</v>
      </c>
      <c r="C10" s="13" t="s">
        <v>3737</v>
      </c>
      <c r="D10" s="13" t="s">
        <v>3770</v>
      </c>
      <c r="E10" s="48" t="s">
        <v>3771</v>
      </c>
      <c r="F10" s="53" t="s">
        <v>3772</v>
      </c>
      <c r="G10" s="177"/>
    </row>
    <row r="11" spans="1:7">
      <c r="A11" s="220"/>
      <c r="B11" s="221"/>
      <c r="C11" s="13" t="s">
        <v>3742</v>
      </c>
      <c r="D11" s="13" t="s">
        <v>3773</v>
      </c>
      <c r="E11" s="48" t="s">
        <v>3774</v>
      </c>
      <c r="F11" s="53" t="s">
        <v>3775</v>
      </c>
      <c r="G11" s="177"/>
    </row>
    <row r="12" spans="1:7">
      <c r="A12" s="220"/>
      <c r="B12" s="221"/>
      <c r="C12" s="13" t="s">
        <v>3746</v>
      </c>
      <c r="D12" s="13" t="s">
        <v>3776</v>
      </c>
      <c r="E12" s="48" t="s">
        <v>3777</v>
      </c>
      <c r="F12" s="53" t="s">
        <v>3778</v>
      </c>
      <c r="G12" s="177"/>
    </row>
    <row r="13" spans="1:7">
      <c r="A13" s="220"/>
      <c r="B13" s="221"/>
      <c r="C13" s="13" t="s">
        <v>3750</v>
      </c>
      <c r="D13" s="54" t="s">
        <v>3779</v>
      </c>
      <c r="E13" s="55" t="s">
        <v>3780</v>
      </c>
      <c r="F13" s="56" t="s">
        <v>3781</v>
      </c>
      <c r="G13" s="177"/>
    </row>
    <row r="14" spans="1:7">
      <c r="A14" s="220"/>
      <c r="B14" s="221"/>
      <c r="C14" s="13" t="s">
        <v>3754</v>
      </c>
      <c r="D14" s="13" t="s">
        <v>3782</v>
      </c>
      <c r="E14" s="55" t="s">
        <v>3783</v>
      </c>
      <c r="F14" s="57" t="s">
        <v>3784</v>
      </c>
      <c r="G14" s="177"/>
    </row>
    <row r="15" spans="1:7">
      <c r="A15" s="220"/>
      <c r="B15" s="221"/>
      <c r="C15" s="13" t="s">
        <v>3757</v>
      </c>
      <c r="D15" s="58" t="s">
        <v>3785</v>
      </c>
      <c r="E15" s="59" t="s">
        <v>3786</v>
      </c>
      <c r="F15" s="18" t="s">
        <v>3787</v>
      </c>
      <c r="G15" s="222"/>
    </row>
    <row r="16" spans="1:7">
      <c r="A16" s="220"/>
      <c r="B16" s="221"/>
      <c r="C16" s="13" t="s">
        <v>3761</v>
      </c>
      <c r="D16" s="58" t="s">
        <v>3788</v>
      </c>
      <c r="E16" s="59" t="s">
        <v>3789</v>
      </c>
      <c r="F16" s="18" t="s">
        <v>3790</v>
      </c>
      <c r="G16" s="222"/>
    </row>
    <row r="17" spans="1:10">
      <c r="A17" s="220"/>
      <c r="B17" s="221"/>
      <c r="C17" s="13" t="s">
        <v>3765</v>
      </c>
      <c r="E17" s="48" t="s">
        <v>3791</v>
      </c>
      <c r="F17" s="61"/>
      <c r="G17" s="177"/>
    </row>
    <row r="18" spans="1:10">
      <c r="A18" s="220" t="s">
        <v>117</v>
      </c>
      <c r="B18" s="221" t="s">
        <v>3736</v>
      </c>
      <c r="C18" s="13" t="s">
        <v>3737</v>
      </c>
      <c r="D18" s="13" t="s">
        <v>3792</v>
      </c>
      <c r="E18" s="48" t="s">
        <v>3793</v>
      </c>
      <c r="F18" s="53" t="s">
        <v>3794</v>
      </c>
      <c r="G18" s="178" t="s">
        <v>3795</v>
      </c>
    </row>
    <row r="19" spans="1:10">
      <c r="A19" s="220"/>
      <c r="B19" s="221"/>
      <c r="C19" s="13" t="s">
        <v>3742</v>
      </c>
      <c r="D19" s="13" t="s">
        <v>3796</v>
      </c>
      <c r="E19" s="48" t="s">
        <v>3797</v>
      </c>
      <c r="F19" s="53" t="s">
        <v>3798</v>
      </c>
      <c r="G19" s="217"/>
    </row>
    <row r="20" spans="1:10">
      <c r="A20" s="220"/>
      <c r="B20" s="221"/>
      <c r="C20" s="13" t="s">
        <v>3746</v>
      </c>
      <c r="D20" s="13" t="s">
        <v>3799</v>
      </c>
      <c r="E20" s="48" t="s">
        <v>3800</v>
      </c>
      <c r="F20" s="53" t="s">
        <v>3801</v>
      </c>
      <c r="G20" s="217"/>
    </row>
    <row r="21" spans="1:10">
      <c r="A21" s="220"/>
      <c r="B21" s="221"/>
      <c r="C21" s="13" t="s">
        <v>3750</v>
      </c>
      <c r="D21" s="13" t="s">
        <v>3802</v>
      </c>
      <c r="E21" s="48" t="s">
        <v>3803</v>
      </c>
      <c r="F21" s="53" t="s">
        <v>3804</v>
      </c>
      <c r="G21" s="217"/>
    </row>
    <row r="22" spans="1:10">
      <c r="A22" s="220"/>
      <c r="B22" s="221"/>
      <c r="C22" s="13" t="s">
        <v>3754</v>
      </c>
      <c r="D22" s="13" t="s">
        <v>3805</v>
      </c>
      <c r="E22" s="48" t="s">
        <v>3806</v>
      </c>
      <c r="F22" s="53" t="s">
        <v>3807</v>
      </c>
      <c r="G22" s="217"/>
    </row>
    <row r="23" spans="1:10">
      <c r="A23" s="220"/>
      <c r="B23" s="221"/>
      <c r="C23" s="13" t="s">
        <v>3757</v>
      </c>
      <c r="D23" s="13" t="s">
        <v>3808</v>
      </c>
      <c r="E23" s="48" t="s">
        <v>3809</v>
      </c>
      <c r="F23" s="53" t="s">
        <v>3810</v>
      </c>
      <c r="G23" s="217"/>
    </row>
    <row r="24" spans="1:10">
      <c r="A24" s="220"/>
      <c r="B24" s="221"/>
      <c r="C24" s="13" t="s">
        <v>3761</v>
      </c>
      <c r="D24" s="13" t="s">
        <v>3811</v>
      </c>
      <c r="E24" s="48" t="s">
        <v>3812</v>
      </c>
      <c r="F24" s="53" t="s">
        <v>3813</v>
      </c>
      <c r="G24" s="217"/>
    </row>
    <row r="25" spans="1:10">
      <c r="A25" s="220"/>
      <c r="B25" s="221"/>
      <c r="C25" s="13" t="s">
        <v>3765</v>
      </c>
      <c r="D25" s="13" t="s">
        <v>3814</v>
      </c>
      <c r="E25" s="48" t="s">
        <v>3815</v>
      </c>
      <c r="F25" s="51" t="s">
        <v>3816</v>
      </c>
      <c r="G25" s="217"/>
    </row>
    <row r="26" spans="1:10">
      <c r="A26" s="220"/>
      <c r="B26" s="221" t="s">
        <v>3769</v>
      </c>
      <c r="C26" s="13" t="s">
        <v>3737</v>
      </c>
      <c r="D26" s="13" t="s">
        <v>3817</v>
      </c>
      <c r="E26" s="48" t="s">
        <v>3818</v>
      </c>
      <c r="F26" s="51" t="s">
        <v>3819</v>
      </c>
      <c r="G26" s="217"/>
      <c r="J26" s="63"/>
    </row>
    <row r="27" spans="1:10">
      <c r="A27" s="220"/>
      <c r="B27" s="221"/>
      <c r="C27" s="13" t="s">
        <v>3742</v>
      </c>
      <c r="D27" s="13" t="s">
        <v>3820</v>
      </c>
      <c r="E27" s="48" t="s">
        <v>3821</v>
      </c>
      <c r="F27" s="53" t="s">
        <v>3822</v>
      </c>
      <c r="G27" s="217"/>
      <c r="J27" s="63"/>
    </row>
    <row r="28" spans="1:10">
      <c r="A28" s="220"/>
      <c r="B28" s="221"/>
      <c r="C28" s="13" t="s">
        <v>3746</v>
      </c>
      <c r="E28" s="48" t="s">
        <v>3823</v>
      </c>
      <c r="F28" s="63"/>
      <c r="G28" s="217"/>
      <c r="J28" s="63"/>
    </row>
    <row r="29" spans="1:10">
      <c r="A29" s="220"/>
      <c r="B29" s="221"/>
      <c r="C29" s="13" t="s">
        <v>3750</v>
      </c>
      <c r="D29" s="58" t="s">
        <v>3824</v>
      </c>
      <c r="E29" s="64" t="s">
        <v>3825</v>
      </c>
      <c r="F29" s="11" t="s">
        <v>3826</v>
      </c>
      <c r="G29" s="217"/>
      <c r="J29" s="63"/>
    </row>
    <row r="30" spans="1:10">
      <c r="A30" s="220"/>
      <c r="B30" s="221"/>
      <c r="C30" s="13" t="s">
        <v>3754</v>
      </c>
      <c r="D30" s="13" t="s">
        <v>3827</v>
      </c>
      <c r="E30" s="48" t="s">
        <v>3828</v>
      </c>
      <c r="F30" s="53" t="s">
        <v>3829</v>
      </c>
      <c r="G30" s="217"/>
    </row>
    <row r="31" spans="1:10">
      <c r="A31" s="220"/>
      <c r="B31" s="221"/>
      <c r="C31" s="13" t="s">
        <v>3757</v>
      </c>
      <c r="D31" s="13" t="s">
        <v>3830</v>
      </c>
      <c r="E31" s="48" t="s">
        <v>3831</v>
      </c>
      <c r="F31" s="53" t="s">
        <v>3832</v>
      </c>
      <c r="G31" s="217"/>
    </row>
    <row r="32" spans="1:10">
      <c r="A32" s="220"/>
      <c r="B32" s="221"/>
      <c r="C32" s="13" t="s">
        <v>3761</v>
      </c>
      <c r="D32" s="13" t="s">
        <v>3833</v>
      </c>
      <c r="E32" s="48" t="s">
        <v>3834</v>
      </c>
      <c r="F32" s="53" t="s">
        <v>3835</v>
      </c>
      <c r="G32" s="217"/>
    </row>
    <row r="33" spans="1:10">
      <c r="A33" s="220"/>
      <c r="B33" s="221"/>
      <c r="C33" s="13" t="s">
        <v>3765</v>
      </c>
      <c r="E33" s="48" t="s">
        <v>3836</v>
      </c>
      <c r="F33" s="63"/>
      <c r="G33" s="179"/>
      <c r="J33" s="63"/>
    </row>
    <row r="34" spans="1:10">
      <c r="A34" s="220" t="s">
        <v>119</v>
      </c>
      <c r="B34" s="221" t="s">
        <v>3736</v>
      </c>
      <c r="C34" s="13" t="s">
        <v>3737</v>
      </c>
      <c r="D34" s="13" t="s">
        <v>3837</v>
      </c>
      <c r="E34" s="48" t="s">
        <v>3838</v>
      </c>
      <c r="F34" s="53" t="s">
        <v>3839</v>
      </c>
      <c r="G34" s="177"/>
      <c r="J34" s="63"/>
    </row>
    <row r="35" spans="1:10">
      <c r="A35" s="220"/>
      <c r="B35" s="221"/>
      <c r="C35" s="13" t="s">
        <v>3742</v>
      </c>
      <c r="D35" s="13" t="s">
        <v>3840</v>
      </c>
      <c r="E35" s="48" t="s">
        <v>3841</v>
      </c>
      <c r="F35" s="53" t="s">
        <v>3842</v>
      </c>
      <c r="G35" s="177"/>
      <c r="J35" s="63"/>
    </row>
    <row r="36" spans="1:10">
      <c r="A36" s="220"/>
      <c r="B36" s="221"/>
      <c r="C36" s="13" t="s">
        <v>3746</v>
      </c>
      <c r="D36" s="13" t="s">
        <v>3843</v>
      </c>
      <c r="E36" s="48" t="s">
        <v>3844</v>
      </c>
      <c r="F36" s="53" t="s">
        <v>3845</v>
      </c>
      <c r="G36" s="177"/>
      <c r="J36" s="63"/>
    </row>
    <row r="37" spans="1:10">
      <c r="A37" s="220"/>
      <c r="B37" s="221"/>
      <c r="C37" s="13" t="s">
        <v>3750</v>
      </c>
      <c r="D37" s="13" t="s">
        <v>3846</v>
      </c>
      <c r="E37" s="48" t="s">
        <v>3847</v>
      </c>
      <c r="F37" s="53" t="s">
        <v>3848</v>
      </c>
      <c r="G37" s="177"/>
      <c r="J37" s="63"/>
    </row>
    <row r="38" spans="1:10">
      <c r="A38" s="220"/>
      <c r="B38" s="221"/>
      <c r="C38" s="13" t="s">
        <v>3754</v>
      </c>
      <c r="D38" s="13" t="s">
        <v>3849</v>
      </c>
      <c r="E38" s="48" t="s">
        <v>3850</v>
      </c>
      <c r="F38" s="53" t="s">
        <v>3851</v>
      </c>
      <c r="G38" s="177"/>
      <c r="J38" s="63"/>
    </row>
    <row r="39" spans="1:10">
      <c r="A39" s="220"/>
      <c r="B39" s="221"/>
      <c r="C39" s="13" t="s">
        <v>3757</v>
      </c>
      <c r="D39" s="13" t="s">
        <v>3852</v>
      </c>
      <c r="E39" s="48" t="s">
        <v>3853</v>
      </c>
      <c r="F39" s="53" t="s">
        <v>3854</v>
      </c>
      <c r="G39" s="177"/>
      <c r="J39" s="63"/>
    </row>
    <row r="40" spans="1:10">
      <c r="A40" s="220"/>
      <c r="B40" s="221"/>
      <c r="C40" s="13" t="s">
        <v>3761</v>
      </c>
      <c r="D40" s="58" t="s">
        <v>3855</v>
      </c>
      <c r="E40" s="64" t="s">
        <v>3856</v>
      </c>
      <c r="F40" s="11" t="s">
        <v>3857</v>
      </c>
      <c r="G40" s="177"/>
      <c r="J40" s="63"/>
    </row>
    <row r="41" spans="1:10">
      <c r="A41" s="220"/>
      <c r="B41" s="221"/>
      <c r="C41" s="13" t="s">
        <v>3765</v>
      </c>
      <c r="D41" s="58" t="s">
        <v>3858</v>
      </c>
      <c r="E41" s="64" t="s">
        <v>3859</v>
      </c>
      <c r="F41" s="11" t="s">
        <v>3860</v>
      </c>
      <c r="G41" s="177"/>
      <c r="J41" s="63"/>
    </row>
    <row r="42" spans="1:10">
      <c r="A42" s="220"/>
      <c r="B42" s="221" t="s">
        <v>3769</v>
      </c>
      <c r="C42" s="13" t="s">
        <v>3737</v>
      </c>
      <c r="D42" s="13" t="s">
        <v>3861</v>
      </c>
      <c r="E42" s="48" t="s">
        <v>3862</v>
      </c>
      <c r="F42" s="53" t="s">
        <v>3863</v>
      </c>
      <c r="G42" s="177" t="s">
        <v>3864</v>
      </c>
    </row>
    <row r="43" spans="1:10">
      <c r="A43" s="220"/>
      <c r="B43" s="221"/>
      <c r="C43" s="13" t="s">
        <v>3742</v>
      </c>
      <c r="D43" s="13" t="s">
        <v>3865</v>
      </c>
      <c r="E43" s="48" t="s">
        <v>3866</v>
      </c>
      <c r="F43" s="53" t="s">
        <v>3867</v>
      </c>
      <c r="G43" s="177"/>
    </row>
    <row r="44" spans="1:10">
      <c r="A44" s="220"/>
      <c r="B44" s="221"/>
      <c r="C44" s="13" t="s">
        <v>3746</v>
      </c>
      <c r="D44" s="13" t="s">
        <v>3868</v>
      </c>
      <c r="E44" s="48" t="s">
        <v>3869</v>
      </c>
      <c r="F44" s="53" t="s">
        <v>3870</v>
      </c>
      <c r="G44" s="177"/>
      <c r="J44" s="63"/>
    </row>
    <row r="45" spans="1:10">
      <c r="A45" s="220"/>
      <c r="B45" s="221"/>
      <c r="C45" s="13" t="s">
        <v>3750</v>
      </c>
      <c r="D45" s="13" t="s">
        <v>3871</v>
      </c>
      <c r="E45" s="48" t="s">
        <v>3872</v>
      </c>
      <c r="F45" s="53" t="s">
        <v>3873</v>
      </c>
      <c r="G45" s="177"/>
      <c r="J45" s="66"/>
    </row>
    <row r="46" spans="1:10">
      <c r="A46" s="220"/>
      <c r="B46" s="221"/>
      <c r="C46" s="13" t="s">
        <v>3754</v>
      </c>
      <c r="D46" s="13" t="s">
        <v>3874</v>
      </c>
      <c r="E46" s="48" t="s">
        <v>3875</v>
      </c>
      <c r="F46" s="53" t="s">
        <v>3876</v>
      </c>
      <c r="G46" s="177"/>
      <c r="J46" s="63"/>
    </row>
    <row r="47" spans="1:10">
      <c r="A47" s="220"/>
      <c r="B47" s="221"/>
      <c r="C47" s="13" t="s">
        <v>3757</v>
      </c>
      <c r="D47" s="13" t="s">
        <v>3877</v>
      </c>
      <c r="E47" s="48" t="s">
        <v>3878</v>
      </c>
      <c r="F47" s="53" t="s">
        <v>3879</v>
      </c>
      <c r="G47" s="177"/>
    </row>
    <row r="48" spans="1:10">
      <c r="A48" s="220"/>
      <c r="B48" s="221"/>
      <c r="C48" s="13" t="s">
        <v>3761</v>
      </c>
      <c r="D48" s="13" t="s">
        <v>3880</v>
      </c>
      <c r="E48" s="48" t="s">
        <v>3881</v>
      </c>
      <c r="F48" s="53" t="s">
        <v>3882</v>
      </c>
      <c r="G48" s="177"/>
    </row>
    <row r="49" spans="1:10">
      <c r="A49" s="220"/>
      <c r="B49" s="221"/>
      <c r="C49" s="13" t="s">
        <v>3765</v>
      </c>
      <c r="D49" s="13" t="s">
        <v>3883</v>
      </c>
      <c r="E49" s="48" t="s">
        <v>3884</v>
      </c>
      <c r="F49" s="53" t="s">
        <v>3885</v>
      </c>
      <c r="G49" s="177"/>
    </row>
    <row r="50" spans="1:10">
      <c r="A50" s="220" t="s">
        <v>121</v>
      </c>
      <c r="B50" s="221" t="s">
        <v>3736</v>
      </c>
      <c r="C50" s="13" t="s">
        <v>3737</v>
      </c>
      <c r="D50" s="13" t="s">
        <v>3886</v>
      </c>
      <c r="E50" s="48" t="s">
        <v>3887</v>
      </c>
      <c r="F50" s="53" t="s">
        <v>3888</v>
      </c>
      <c r="G50" s="177" t="s">
        <v>3889</v>
      </c>
    </row>
    <row r="51" spans="1:10">
      <c r="A51" s="220"/>
      <c r="B51" s="221"/>
      <c r="C51" s="13" t="s">
        <v>3742</v>
      </c>
      <c r="D51" s="13" t="s">
        <v>3890</v>
      </c>
      <c r="E51" s="48" t="s">
        <v>3891</v>
      </c>
      <c r="F51" s="53" t="s">
        <v>3892</v>
      </c>
      <c r="G51" s="177"/>
      <c r="J51" s="63"/>
    </row>
    <row r="52" spans="1:10">
      <c r="A52" s="220"/>
      <c r="B52" s="221"/>
      <c r="C52" s="13" t="s">
        <v>3746</v>
      </c>
      <c r="D52" s="13" t="s">
        <v>3893</v>
      </c>
      <c r="E52" s="48" t="s">
        <v>3894</v>
      </c>
      <c r="F52" s="53" t="s">
        <v>3895</v>
      </c>
      <c r="G52" s="177"/>
    </row>
    <row r="53" spans="1:10">
      <c r="A53" s="220"/>
      <c r="B53" s="221"/>
      <c r="C53" s="13" t="s">
        <v>3750</v>
      </c>
      <c r="D53" s="13" t="s">
        <v>3896</v>
      </c>
      <c r="E53" s="48" t="s">
        <v>3897</v>
      </c>
      <c r="F53" s="53" t="s">
        <v>3898</v>
      </c>
      <c r="G53" s="177"/>
    </row>
    <row r="54" spans="1:10">
      <c r="A54" s="220"/>
      <c r="B54" s="221"/>
      <c r="C54" s="13" t="s">
        <v>3754</v>
      </c>
      <c r="D54" s="13" t="s">
        <v>3899</v>
      </c>
      <c r="E54" s="48" t="s">
        <v>3900</v>
      </c>
      <c r="F54" s="53" t="s">
        <v>3901</v>
      </c>
      <c r="G54" s="177"/>
    </row>
    <row r="55" spans="1:10">
      <c r="A55" s="220"/>
      <c r="B55" s="221"/>
      <c r="C55" s="13" t="s">
        <v>3757</v>
      </c>
      <c r="D55" s="13" t="s">
        <v>3902</v>
      </c>
      <c r="E55" s="48" t="s">
        <v>3903</v>
      </c>
      <c r="F55" s="53" t="s">
        <v>3904</v>
      </c>
      <c r="G55" s="177"/>
    </row>
    <row r="56" spans="1:10">
      <c r="A56" s="220"/>
      <c r="B56" s="221"/>
      <c r="C56" s="13" t="s">
        <v>3761</v>
      </c>
      <c r="D56" s="13" t="s">
        <v>3905</v>
      </c>
      <c r="E56" s="48" t="s">
        <v>3906</v>
      </c>
      <c r="F56" s="53" t="s">
        <v>3907</v>
      </c>
      <c r="G56" s="177"/>
    </row>
    <row r="57" spans="1:10">
      <c r="A57" s="220"/>
      <c r="B57" s="221"/>
      <c r="C57" s="13" t="s">
        <v>3765</v>
      </c>
      <c r="E57" s="48" t="s">
        <v>3908</v>
      </c>
      <c r="F57" s="63"/>
      <c r="G57" s="177"/>
    </row>
    <row r="58" spans="1:10">
      <c r="A58" s="220"/>
      <c r="B58" s="221" t="s">
        <v>3769</v>
      </c>
      <c r="C58" s="13" t="s">
        <v>3737</v>
      </c>
      <c r="D58" s="13" t="s">
        <v>3909</v>
      </c>
      <c r="E58" s="48" t="s">
        <v>3910</v>
      </c>
      <c r="F58" s="53" t="s">
        <v>3911</v>
      </c>
      <c r="G58" s="177"/>
    </row>
    <row r="59" spans="1:10">
      <c r="A59" s="220"/>
      <c r="B59" s="221"/>
      <c r="C59" s="13" t="s">
        <v>3742</v>
      </c>
      <c r="D59" s="13" t="s">
        <v>3912</v>
      </c>
      <c r="E59" s="48" t="s">
        <v>3913</v>
      </c>
      <c r="F59" s="53" t="s">
        <v>3914</v>
      </c>
      <c r="G59" s="177"/>
    </row>
    <row r="60" spans="1:10">
      <c r="A60" s="220"/>
      <c r="B60" s="221"/>
      <c r="C60" s="13" t="s">
        <v>3746</v>
      </c>
      <c r="D60" s="13" t="s">
        <v>3915</v>
      </c>
      <c r="E60" s="48" t="s">
        <v>3916</v>
      </c>
      <c r="F60" s="53" t="s">
        <v>3917</v>
      </c>
      <c r="G60" s="177"/>
    </row>
    <row r="61" spans="1:10">
      <c r="A61" s="220"/>
      <c r="B61" s="221"/>
      <c r="C61" s="13" t="s">
        <v>3750</v>
      </c>
      <c r="D61" s="13" t="s">
        <v>3918</v>
      </c>
      <c r="E61" s="48" t="s">
        <v>3919</v>
      </c>
      <c r="F61" s="53" t="s">
        <v>3920</v>
      </c>
      <c r="G61" s="177"/>
    </row>
    <row r="62" spans="1:10">
      <c r="A62" s="220"/>
      <c r="B62" s="221"/>
      <c r="C62" s="13" t="s">
        <v>3754</v>
      </c>
      <c r="D62" s="13" t="s">
        <v>3921</v>
      </c>
      <c r="E62" s="48" t="s">
        <v>3922</v>
      </c>
      <c r="F62" s="53" t="s">
        <v>3923</v>
      </c>
      <c r="G62" s="177"/>
    </row>
    <row r="63" spans="1:10">
      <c r="A63" s="220"/>
      <c r="B63" s="221"/>
      <c r="C63" s="13" t="s">
        <v>3757</v>
      </c>
      <c r="D63" s="54" t="s">
        <v>3924</v>
      </c>
      <c r="E63" s="55" t="s">
        <v>3925</v>
      </c>
      <c r="F63" s="53" t="s">
        <v>3926</v>
      </c>
      <c r="G63" s="177"/>
    </row>
    <row r="64" spans="1:10">
      <c r="A64" s="220"/>
      <c r="B64" s="221"/>
      <c r="C64" s="13" t="s">
        <v>3761</v>
      </c>
      <c r="E64" s="48" t="s">
        <v>3927</v>
      </c>
      <c r="F64" s="53"/>
      <c r="G64" s="177"/>
    </row>
    <row r="65" spans="1:10">
      <c r="A65" s="220"/>
      <c r="B65" s="221"/>
      <c r="C65" s="13" t="s">
        <v>3765</v>
      </c>
      <c r="E65" s="48" t="s">
        <v>3928</v>
      </c>
      <c r="G65" s="177"/>
    </row>
    <row r="66" spans="1:10">
      <c r="A66" s="220" t="s">
        <v>123</v>
      </c>
      <c r="B66" s="221" t="s">
        <v>3736</v>
      </c>
      <c r="C66" s="13" t="s">
        <v>3737</v>
      </c>
      <c r="D66" s="13" t="s">
        <v>3929</v>
      </c>
      <c r="E66" s="48" t="s">
        <v>3930</v>
      </c>
      <c r="F66" s="53" t="s">
        <v>3931</v>
      </c>
      <c r="G66" s="183" t="s">
        <v>3932</v>
      </c>
      <c r="J66" s="63"/>
    </row>
    <row r="67" spans="1:10">
      <c r="A67" s="220"/>
      <c r="B67" s="221"/>
      <c r="C67" s="13" t="s">
        <v>3742</v>
      </c>
      <c r="D67" s="13" t="s">
        <v>3933</v>
      </c>
      <c r="E67" s="48" t="s">
        <v>3934</v>
      </c>
      <c r="F67" s="53" t="s">
        <v>3935</v>
      </c>
      <c r="G67" s="183"/>
      <c r="J67" s="63"/>
    </row>
    <row r="68" spans="1:10">
      <c r="A68" s="220"/>
      <c r="B68" s="221"/>
      <c r="C68" s="13" t="s">
        <v>3746</v>
      </c>
      <c r="D68" s="13" t="s">
        <v>3936</v>
      </c>
      <c r="E68" s="48" t="s">
        <v>3937</v>
      </c>
      <c r="F68" s="53" t="s">
        <v>3938</v>
      </c>
      <c r="G68" s="183"/>
      <c r="J68" s="63"/>
    </row>
    <row r="69" spans="1:10">
      <c r="A69" s="220"/>
      <c r="B69" s="221"/>
      <c r="C69" s="13" t="s">
        <v>3750</v>
      </c>
      <c r="D69" s="13" t="s">
        <v>3939</v>
      </c>
      <c r="E69" s="48" t="s">
        <v>3940</v>
      </c>
      <c r="F69" s="53" t="s">
        <v>3941</v>
      </c>
      <c r="G69" s="183"/>
      <c r="J69" s="63"/>
    </row>
    <row r="70" spans="1:10">
      <c r="A70" s="220"/>
      <c r="B70" s="221"/>
      <c r="C70" s="13" t="s">
        <v>3754</v>
      </c>
      <c r="D70" s="13" t="s">
        <v>3942</v>
      </c>
      <c r="E70" s="48" t="s">
        <v>3943</v>
      </c>
      <c r="F70" s="53" t="s">
        <v>3944</v>
      </c>
      <c r="G70" s="183"/>
    </row>
    <row r="71" spans="1:10">
      <c r="A71" s="220"/>
      <c r="B71" s="221"/>
      <c r="C71" s="13" t="s">
        <v>3757</v>
      </c>
      <c r="D71" s="13" t="s">
        <v>3945</v>
      </c>
      <c r="E71" s="48" t="s">
        <v>3946</v>
      </c>
      <c r="F71" s="53" t="s">
        <v>3947</v>
      </c>
      <c r="G71" s="183"/>
    </row>
    <row r="72" spans="1:10">
      <c r="A72" s="220"/>
      <c r="B72" s="221"/>
      <c r="C72" s="13" t="s">
        <v>3761</v>
      </c>
      <c r="D72" s="13" t="s">
        <v>3948</v>
      </c>
      <c r="E72" s="48" t="s">
        <v>3949</v>
      </c>
      <c r="F72" s="53" t="s">
        <v>3950</v>
      </c>
      <c r="G72" s="183"/>
    </row>
    <row r="73" spans="1:10">
      <c r="A73" s="220"/>
      <c r="B73" s="221"/>
      <c r="C73" s="13" t="s">
        <v>3765</v>
      </c>
      <c r="D73" s="13" t="s">
        <v>3951</v>
      </c>
      <c r="E73" s="48" t="s">
        <v>3952</v>
      </c>
      <c r="F73" s="53" t="s">
        <v>3953</v>
      </c>
      <c r="G73" s="183"/>
      <c r="J73" s="63"/>
    </row>
    <row r="74" spans="1:10">
      <c r="A74" s="220"/>
      <c r="B74" s="221" t="s">
        <v>3769</v>
      </c>
      <c r="C74" s="13" t="s">
        <v>3737</v>
      </c>
      <c r="D74" s="13" t="s">
        <v>3954</v>
      </c>
      <c r="E74" s="48" t="s">
        <v>3955</v>
      </c>
      <c r="F74" s="53" t="s">
        <v>3956</v>
      </c>
      <c r="G74" s="183"/>
      <c r="J74" s="63"/>
    </row>
    <row r="75" spans="1:10">
      <c r="A75" s="220"/>
      <c r="B75" s="221"/>
      <c r="C75" s="13" t="s">
        <v>3742</v>
      </c>
      <c r="D75" s="13" t="s">
        <v>3957</v>
      </c>
      <c r="E75" s="48" t="s">
        <v>3958</v>
      </c>
      <c r="F75" s="53" t="s">
        <v>3959</v>
      </c>
      <c r="G75" s="183"/>
      <c r="J75" s="63"/>
    </row>
    <row r="76" spans="1:10">
      <c r="A76" s="220"/>
      <c r="B76" s="221"/>
      <c r="C76" s="13" t="s">
        <v>3746</v>
      </c>
      <c r="D76" s="13" t="s">
        <v>3960</v>
      </c>
      <c r="E76" s="48" t="s">
        <v>3961</v>
      </c>
      <c r="F76" s="53" t="s">
        <v>3962</v>
      </c>
      <c r="G76" s="183"/>
      <c r="J76" s="63"/>
    </row>
    <row r="77" spans="1:10">
      <c r="A77" s="220"/>
      <c r="B77" s="221"/>
      <c r="C77" s="13" t="s">
        <v>3750</v>
      </c>
      <c r="E77" s="48" t="s">
        <v>3963</v>
      </c>
      <c r="F77" s="63"/>
      <c r="G77" s="183"/>
      <c r="J77" s="63"/>
    </row>
    <row r="78" spans="1:10">
      <c r="A78" s="220"/>
      <c r="B78" s="221"/>
      <c r="C78" s="13" t="s">
        <v>3754</v>
      </c>
      <c r="E78" s="48" t="s">
        <v>3964</v>
      </c>
      <c r="F78" s="63"/>
      <c r="G78" s="183"/>
      <c r="J78" s="63"/>
    </row>
    <row r="79" spans="1:10">
      <c r="A79" s="220"/>
      <c r="B79" s="221"/>
      <c r="C79" s="13" t="s">
        <v>3757</v>
      </c>
      <c r="E79" s="48" t="s">
        <v>3965</v>
      </c>
      <c r="F79" s="63"/>
      <c r="G79" s="183"/>
      <c r="J79" s="63"/>
    </row>
    <row r="80" spans="1:10">
      <c r="A80" s="220"/>
      <c r="B80" s="221"/>
      <c r="C80" s="13" t="s">
        <v>3761</v>
      </c>
      <c r="E80" s="48" t="s">
        <v>3966</v>
      </c>
      <c r="F80" s="63"/>
      <c r="G80" s="183"/>
      <c r="J80" s="63"/>
    </row>
    <row r="81" spans="1:11">
      <c r="A81" s="220"/>
      <c r="B81" s="221"/>
      <c r="C81" s="13" t="s">
        <v>3765</v>
      </c>
      <c r="E81" s="48" t="s">
        <v>3967</v>
      </c>
      <c r="G81" s="183"/>
      <c r="J81" s="63"/>
    </row>
    <row r="82" spans="1:11">
      <c r="A82" s="220" t="s">
        <v>125</v>
      </c>
      <c r="B82" s="221" t="s">
        <v>3736</v>
      </c>
      <c r="C82" s="13" t="s">
        <v>3737</v>
      </c>
      <c r="D82" s="13" t="s">
        <v>3968</v>
      </c>
      <c r="E82" s="48" t="s">
        <v>3969</v>
      </c>
      <c r="F82" s="53" t="s">
        <v>3970</v>
      </c>
      <c r="G82" s="177" t="s">
        <v>3971</v>
      </c>
    </row>
    <row r="83" spans="1:11">
      <c r="A83" s="220"/>
      <c r="B83" s="221"/>
      <c r="C83" s="13" t="s">
        <v>3742</v>
      </c>
      <c r="D83" s="13" t="s">
        <v>3972</v>
      </c>
      <c r="E83" s="48" t="s">
        <v>3973</v>
      </c>
      <c r="F83" s="53" t="s">
        <v>3974</v>
      </c>
      <c r="G83" s="177"/>
    </row>
    <row r="84" spans="1:11">
      <c r="A84" s="220"/>
      <c r="B84" s="221"/>
      <c r="C84" s="13" t="s">
        <v>3746</v>
      </c>
      <c r="D84" s="13" t="s">
        <v>3975</v>
      </c>
      <c r="E84" s="48" t="s">
        <v>3976</v>
      </c>
      <c r="F84" s="53" t="s">
        <v>3977</v>
      </c>
      <c r="G84" s="177"/>
      <c r="J84" s="63"/>
    </row>
    <row r="85" spans="1:11">
      <c r="A85" s="220"/>
      <c r="B85" s="221"/>
      <c r="C85" s="13" t="s">
        <v>3750</v>
      </c>
      <c r="D85" s="13" t="s">
        <v>3978</v>
      </c>
      <c r="E85" s="48" t="s">
        <v>3979</v>
      </c>
      <c r="F85" s="53" t="s">
        <v>3980</v>
      </c>
      <c r="G85" s="177"/>
      <c r="J85" s="66"/>
    </row>
    <row r="86" spans="1:11">
      <c r="A86" s="220"/>
      <c r="B86" s="221"/>
      <c r="C86" s="13" t="s">
        <v>3754</v>
      </c>
      <c r="D86" s="13" t="s">
        <v>3981</v>
      </c>
      <c r="E86" s="48" t="s">
        <v>3982</v>
      </c>
      <c r="F86" s="53" t="s">
        <v>3983</v>
      </c>
      <c r="G86" s="177"/>
      <c r="J86" s="63"/>
    </row>
    <row r="87" spans="1:11">
      <c r="A87" s="220"/>
      <c r="B87" s="221"/>
      <c r="C87" s="13" t="s">
        <v>3757</v>
      </c>
      <c r="D87" s="13" t="s">
        <v>3984</v>
      </c>
      <c r="E87" s="48" t="s">
        <v>3985</v>
      </c>
      <c r="F87" s="53" t="s">
        <v>3986</v>
      </c>
      <c r="G87" s="177"/>
    </row>
    <row r="88" spans="1:11">
      <c r="A88" s="220"/>
      <c r="B88" s="221"/>
      <c r="C88" s="13" t="s">
        <v>3761</v>
      </c>
      <c r="D88" s="13" t="s">
        <v>3987</v>
      </c>
      <c r="E88" s="48" t="s">
        <v>3988</v>
      </c>
      <c r="F88" s="53" t="s">
        <v>3989</v>
      </c>
      <c r="G88" s="177"/>
    </row>
    <row r="89" spans="1:11">
      <c r="A89" s="220"/>
      <c r="B89" s="221"/>
      <c r="C89" s="13" t="s">
        <v>3765</v>
      </c>
      <c r="D89" s="13" t="s">
        <v>3990</v>
      </c>
      <c r="E89" s="48" t="s">
        <v>3991</v>
      </c>
      <c r="F89" s="53" t="s">
        <v>3992</v>
      </c>
      <c r="G89" s="177"/>
    </row>
    <row r="90" spans="1:11">
      <c r="A90" s="220"/>
      <c r="B90" s="221" t="s">
        <v>3769</v>
      </c>
      <c r="C90" s="13" t="s">
        <v>3737</v>
      </c>
      <c r="D90" s="13" t="s">
        <v>3993</v>
      </c>
      <c r="E90" s="48" t="s">
        <v>3994</v>
      </c>
      <c r="F90" s="68" t="s">
        <v>3995</v>
      </c>
      <c r="G90" s="177"/>
      <c r="J90" s="63"/>
    </row>
    <row r="91" spans="1:11">
      <c r="A91" s="220"/>
      <c r="B91" s="221"/>
      <c r="C91" s="13" t="s">
        <v>3742</v>
      </c>
      <c r="D91" s="13" t="s">
        <v>3996</v>
      </c>
      <c r="E91" s="48" t="s">
        <v>3997</v>
      </c>
      <c r="F91" s="68" t="s">
        <v>3998</v>
      </c>
      <c r="G91" s="177"/>
    </row>
    <row r="92" spans="1:11">
      <c r="A92" s="220"/>
      <c r="B92" s="221"/>
      <c r="C92" s="13" t="s">
        <v>3746</v>
      </c>
      <c r="D92" s="54" t="s">
        <v>3999</v>
      </c>
      <c r="E92" s="55" t="s">
        <v>4000</v>
      </c>
      <c r="F92" s="68" t="s">
        <v>4001</v>
      </c>
      <c r="G92" s="177"/>
      <c r="J92" s="63"/>
    </row>
    <row r="93" spans="1:11">
      <c r="A93" s="220"/>
      <c r="B93" s="221"/>
      <c r="C93" s="13" t="s">
        <v>3750</v>
      </c>
      <c r="D93" s="58" t="s">
        <v>4002</v>
      </c>
      <c r="E93" s="64" t="s">
        <v>4003</v>
      </c>
      <c r="F93" s="11" t="s">
        <v>4004</v>
      </c>
      <c r="G93" s="177"/>
    </row>
    <row r="94" spans="1:11">
      <c r="A94" s="220"/>
      <c r="B94" s="221"/>
      <c r="C94" s="13" t="s">
        <v>3754</v>
      </c>
      <c r="D94" s="58" t="s">
        <v>4005</v>
      </c>
      <c r="E94" s="64" t="s">
        <v>4006</v>
      </c>
      <c r="F94" s="11" t="s">
        <v>4007</v>
      </c>
      <c r="G94" s="177"/>
    </row>
    <row r="95" spans="1:11">
      <c r="A95" s="220"/>
      <c r="B95" s="221"/>
      <c r="C95" s="13" t="s">
        <v>3757</v>
      </c>
      <c r="E95" s="48" t="s">
        <v>4008</v>
      </c>
      <c r="F95" s="66"/>
      <c r="G95" s="177"/>
    </row>
    <row r="96" spans="1:11">
      <c r="A96" s="220"/>
      <c r="B96" s="221"/>
      <c r="C96" s="13" t="s">
        <v>3761</v>
      </c>
      <c r="E96" s="48" t="s">
        <v>4009</v>
      </c>
      <c r="F96" s="66"/>
      <c r="G96" s="177"/>
      <c r="K96" s="63"/>
    </row>
    <row r="97" spans="1:11">
      <c r="A97" s="220"/>
      <c r="B97" s="221"/>
      <c r="C97" s="13" t="s">
        <v>3765</v>
      </c>
      <c r="E97" s="48" t="s">
        <v>4010</v>
      </c>
      <c r="F97" s="66"/>
      <c r="G97" s="177"/>
    </row>
    <row r="98" spans="1:11">
      <c r="A98" s="220" t="s">
        <v>127</v>
      </c>
      <c r="B98" s="221" t="s">
        <v>3736</v>
      </c>
      <c r="C98" s="13" t="s">
        <v>3737</v>
      </c>
      <c r="D98" s="13" t="s">
        <v>4011</v>
      </c>
      <c r="E98" s="48" t="s">
        <v>4012</v>
      </c>
      <c r="F98" s="53" t="s">
        <v>4013</v>
      </c>
      <c r="G98" s="177" t="s">
        <v>4014</v>
      </c>
    </row>
    <row r="99" spans="1:11">
      <c r="A99" s="220"/>
      <c r="B99" s="221"/>
      <c r="C99" s="13" t="s">
        <v>3742</v>
      </c>
      <c r="D99" s="13" t="s">
        <v>4015</v>
      </c>
      <c r="E99" s="48" t="s">
        <v>4016</v>
      </c>
      <c r="F99" s="53" t="s">
        <v>4017</v>
      </c>
      <c r="G99" s="177"/>
    </row>
    <row r="100" spans="1:11">
      <c r="A100" s="220"/>
      <c r="B100" s="221"/>
      <c r="C100" s="13" t="s">
        <v>3746</v>
      </c>
      <c r="D100" s="13" t="s">
        <v>4018</v>
      </c>
      <c r="E100" s="48" t="s">
        <v>4019</v>
      </c>
      <c r="F100" s="53" t="s">
        <v>4020</v>
      </c>
      <c r="G100" s="177"/>
      <c r="K100" s="63"/>
    </row>
    <row r="101" spans="1:11">
      <c r="A101" s="220"/>
      <c r="B101" s="221"/>
      <c r="C101" s="13" t="s">
        <v>3750</v>
      </c>
      <c r="D101" s="13" t="s">
        <v>4021</v>
      </c>
      <c r="E101" s="48" t="s">
        <v>4022</v>
      </c>
      <c r="F101" s="53" t="s">
        <v>4023</v>
      </c>
      <c r="G101" s="177"/>
    </row>
    <row r="102" spans="1:11">
      <c r="A102" s="220"/>
      <c r="B102" s="221"/>
      <c r="C102" s="13" t="s">
        <v>3754</v>
      </c>
      <c r="E102" s="48" t="s">
        <v>4024</v>
      </c>
      <c r="F102" s="63"/>
      <c r="G102" s="177"/>
    </row>
    <row r="103" spans="1:11">
      <c r="A103" s="220"/>
      <c r="B103" s="221"/>
      <c r="C103" s="13" t="s">
        <v>3757</v>
      </c>
      <c r="D103" s="13" t="s">
        <v>4025</v>
      </c>
      <c r="E103" s="48" t="s">
        <v>4026</v>
      </c>
      <c r="F103" s="53" t="s">
        <v>4027</v>
      </c>
      <c r="G103" s="177"/>
      <c r="K103" s="63"/>
    </row>
    <row r="104" spans="1:11">
      <c r="A104" s="220"/>
      <c r="B104" s="221"/>
      <c r="C104" s="13" t="s">
        <v>3761</v>
      </c>
      <c r="D104" s="13" t="s">
        <v>4028</v>
      </c>
      <c r="E104" s="48" t="s">
        <v>4029</v>
      </c>
      <c r="F104" s="53" t="s">
        <v>4030</v>
      </c>
      <c r="G104" s="177"/>
      <c r="K104" s="63"/>
    </row>
    <row r="105" spans="1:11">
      <c r="A105" s="220"/>
      <c r="B105" s="221"/>
      <c r="C105" s="13" t="s">
        <v>3765</v>
      </c>
      <c r="E105" s="48" t="s">
        <v>4031</v>
      </c>
      <c r="F105" s="63"/>
      <c r="G105" s="177"/>
      <c r="K105" s="63"/>
    </row>
    <row r="106" spans="1:11">
      <c r="A106" s="220"/>
      <c r="B106" s="221" t="s">
        <v>3769</v>
      </c>
      <c r="C106" s="13" t="s">
        <v>3737</v>
      </c>
      <c r="D106" s="13" t="s">
        <v>4032</v>
      </c>
      <c r="E106" s="48" t="s">
        <v>4033</v>
      </c>
      <c r="F106" s="68" t="s">
        <v>4034</v>
      </c>
      <c r="G106" s="223" t="s">
        <v>4035</v>
      </c>
      <c r="K106" s="63"/>
    </row>
    <row r="107" spans="1:11">
      <c r="A107" s="220"/>
      <c r="B107" s="221"/>
      <c r="C107" s="54" t="s">
        <v>3742</v>
      </c>
      <c r="D107" s="54" t="s">
        <v>4036</v>
      </c>
      <c r="E107" s="55" t="s">
        <v>4037</v>
      </c>
      <c r="F107" s="69" t="s">
        <v>4038</v>
      </c>
      <c r="G107" s="224"/>
      <c r="K107" s="63"/>
    </row>
    <row r="108" spans="1:11">
      <c r="A108" s="220"/>
      <c r="B108" s="221"/>
      <c r="C108" s="13" t="s">
        <v>3746</v>
      </c>
      <c r="D108" s="58" t="s">
        <v>4039</v>
      </c>
      <c r="E108" s="64" t="s">
        <v>4040</v>
      </c>
      <c r="F108" s="11" t="s">
        <v>4041</v>
      </c>
      <c r="G108" s="224"/>
    </row>
    <row r="109" spans="1:11">
      <c r="A109" s="220"/>
      <c r="B109" s="221"/>
      <c r="C109" s="13" t="s">
        <v>3750</v>
      </c>
      <c r="E109" s="48" t="s">
        <v>4042</v>
      </c>
      <c r="G109" s="224"/>
    </row>
    <row r="110" spans="1:11">
      <c r="A110" s="220"/>
      <c r="B110" s="221"/>
      <c r="C110" s="13" t="s">
        <v>3754</v>
      </c>
      <c r="E110" s="48" t="s">
        <v>4043</v>
      </c>
      <c r="G110" s="224"/>
    </row>
    <row r="111" spans="1:11">
      <c r="A111" s="220"/>
      <c r="B111" s="221"/>
      <c r="C111" s="13" t="s">
        <v>3757</v>
      </c>
      <c r="D111" s="13" t="s">
        <v>4044</v>
      </c>
      <c r="E111" s="48" t="s">
        <v>4045</v>
      </c>
      <c r="F111" s="69" t="s">
        <v>4046</v>
      </c>
      <c r="G111" s="224"/>
    </row>
    <row r="112" spans="1:11">
      <c r="A112" s="220"/>
      <c r="B112" s="221"/>
      <c r="C112" s="13" t="s">
        <v>3761</v>
      </c>
      <c r="D112" s="13" t="s">
        <v>4047</v>
      </c>
      <c r="E112" s="48" t="s">
        <v>4048</v>
      </c>
      <c r="F112" s="69" t="s">
        <v>4049</v>
      </c>
      <c r="G112" s="224"/>
    </row>
    <row r="113" spans="1:8">
      <c r="A113" s="220"/>
      <c r="B113" s="221"/>
      <c r="C113" s="13" t="s">
        <v>3765</v>
      </c>
      <c r="D113" s="13" t="s">
        <v>4050</v>
      </c>
      <c r="E113" s="48" t="s">
        <v>4051</v>
      </c>
      <c r="F113" s="69" t="s">
        <v>4052</v>
      </c>
      <c r="G113" s="225"/>
    </row>
    <row r="114" spans="1:8">
      <c r="A114" s="220" t="s">
        <v>129</v>
      </c>
      <c r="B114" s="221" t="s">
        <v>3736</v>
      </c>
      <c r="C114" s="13" t="s">
        <v>3737</v>
      </c>
      <c r="D114" s="13" t="s">
        <v>4053</v>
      </c>
      <c r="E114" s="48" t="s">
        <v>4054</v>
      </c>
      <c r="F114" s="51" t="s">
        <v>4055</v>
      </c>
      <c r="G114" s="177" t="s">
        <v>4056</v>
      </c>
      <c r="H114" s="223" t="s">
        <v>4057</v>
      </c>
    </row>
    <row r="115" spans="1:8">
      <c r="A115" s="220"/>
      <c r="B115" s="221"/>
      <c r="C115" s="13" t="s">
        <v>3742</v>
      </c>
      <c r="D115" s="13" t="s">
        <v>4058</v>
      </c>
      <c r="E115" s="48" t="s">
        <v>4059</v>
      </c>
      <c r="F115" s="51" t="s">
        <v>4060</v>
      </c>
      <c r="G115" s="177"/>
      <c r="H115" s="224"/>
    </row>
    <row r="116" spans="1:8">
      <c r="A116" s="220"/>
      <c r="B116" s="221"/>
      <c r="C116" s="13" t="s">
        <v>3746</v>
      </c>
      <c r="D116" s="13" t="s">
        <v>4061</v>
      </c>
      <c r="E116" s="48" t="s">
        <v>4062</v>
      </c>
      <c r="F116" s="51" t="s">
        <v>4063</v>
      </c>
      <c r="G116" s="177"/>
      <c r="H116" s="224"/>
    </row>
    <row r="117" spans="1:8">
      <c r="A117" s="220"/>
      <c r="B117" s="221"/>
      <c r="C117" s="13" t="s">
        <v>3750</v>
      </c>
      <c r="D117" s="13" t="s">
        <v>4064</v>
      </c>
      <c r="E117" s="48" t="s">
        <v>4065</v>
      </c>
      <c r="F117" s="51" t="s">
        <v>4066</v>
      </c>
      <c r="G117" s="177"/>
      <c r="H117" s="224"/>
    </row>
    <row r="118" spans="1:8">
      <c r="A118" s="220"/>
      <c r="B118" s="221"/>
      <c r="C118" s="13" t="s">
        <v>3754</v>
      </c>
      <c r="D118" s="13" t="s">
        <v>4067</v>
      </c>
      <c r="E118" s="48" t="s">
        <v>4068</v>
      </c>
      <c r="F118" s="51" t="s">
        <v>4069</v>
      </c>
      <c r="G118" s="177"/>
      <c r="H118" s="224"/>
    </row>
    <row r="119" spans="1:8">
      <c r="A119" s="220"/>
      <c r="B119" s="221"/>
      <c r="C119" s="13" t="s">
        <v>3757</v>
      </c>
      <c r="E119" s="48" t="s">
        <v>4070</v>
      </c>
      <c r="G119" s="177"/>
      <c r="H119" s="224"/>
    </row>
    <row r="120" spans="1:8">
      <c r="A120" s="220"/>
      <c r="B120" s="221"/>
      <c r="C120" s="13" t="s">
        <v>3761</v>
      </c>
      <c r="E120" s="48" t="s">
        <v>4071</v>
      </c>
      <c r="G120" s="177"/>
      <c r="H120" s="224"/>
    </row>
    <row r="121" spans="1:8">
      <c r="A121" s="220"/>
      <c r="B121" s="221"/>
      <c r="C121" s="13" t="s">
        <v>3765</v>
      </c>
      <c r="E121" s="48" t="s">
        <v>4072</v>
      </c>
      <c r="G121" s="177"/>
      <c r="H121" s="224"/>
    </row>
    <row r="122" spans="1:8">
      <c r="A122" s="220"/>
      <c r="B122" s="221" t="s">
        <v>3769</v>
      </c>
      <c r="C122" s="13" t="s">
        <v>3737</v>
      </c>
      <c r="D122" s="54" t="s">
        <v>4073</v>
      </c>
      <c r="E122" s="55" t="s">
        <v>4074</v>
      </c>
      <c r="F122" s="51" t="s">
        <v>4075</v>
      </c>
      <c r="G122" s="177" t="s">
        <v>4076</v>
      </c>
      <c r="H122" s="224"/>
    </row>
    <row r="123" spans="1:8">
      <c r="A123" s="220"/>
      <c r="B123" s="221"/>
      <c r="C123" s="13" t="s">
        <v>3742</v>
      </c>
      <c r="D123" s="54" t="s">
        <v>4077</v>
      </c>
      <c r="E123" s="55" t="s">
        <v>4078</v>
      </c>
      <c r="F123" s="51" t="s">
        <v>4079</v>
      </c>
      <c r="G123" s="177"/>
      <c r="H123" s="224"/>
    </row>
    <row r="124" spans="1:8">
      <c r="A124" s="220"/>
      <c r="B124" s="221"/>
      <c r="C124" s="13" t="s">
        <v>3746</v>
      </c>
      <c r="E124" s="48" t="s">
        <v>4080</v>
      </c>
      <c r="G124" s="177"/>
      <c r="H124" s="224"/>
    </row>
    <row r="125" spans="1:8">
      <c r="A125" s="220"/>
      <c r="B125" s="221"/>
      <c r="C125" s="13" t="s">
        <v>3750</v>
      </c>
      <c r="D125" s="54" t="s">
        <v>4081</v>
      </c>
      <c r="E125" s="55" t="s">
        <v>4082</v>
      </c>
      <c r="F125" s="53" t="s">
        <v>4083</v>
      </c>
      <c r="G125" s="177"/>
      <c r="H125" s="224"/>
    </row>
    <row r="126" spans="1:8">
      <c r="A126" s="220"/>
      <c r="B126" s="221"/>
      <c r="C126" s="13" t="s">
        <v>3754</v>
      </c>
      <c r="D126" s="13" t="s">
        <v>4084</v>
      </c>
      <c r="E126" s="48" t="s">
        <v>4085</v>
      </c>
      <c r="F126" s="53" t="s">
        <v>4086</v>
      </c>
      <c r="G126" s="177"/>
      <c r="H126" s="224"/>
    </row>
    <row r="127" spans="1:8">
      <c r="A127" s="220"/>
      <c r="B127" s="221"/>
      <c r="C127" s="13" t="s">
        <v>3757</v>
      </c>
      <c r="E127" s="48" t="s">
        <v>4087</v>
      </c>
      <c r="F127" s="51" t="s">
        <v>4088</v>
      </c>
      <c r="G127" s="177"/>
      <c r="H127" s="224"/>
    </row>
    <row r="128" spans="1:8">
      <c r="A128" s="220"/>
      <c r="B128" s="221"/>
      <c r="C128" s="13" t="s">
        <v>3761</v>
      </c>
      <c r="E128" s="48" t="s">
        <v>4089</v>
      </c>
      <c r="G128" s="177"/>
      <c r="H128" s="224"/>
    </row>
    <row r="129" spans="1:8">
      <c r="A129" s="220"/>
      <c r="B129" s="221"/>
      <c r="C129" s="13" t="s">
        <v>3765</v>
      </c>
      <c r="E129" s="48" t="s">
        <v>4090</v>
      </c>
      <c r="G129" s="177"/>
      <c r="H129" s="225"/>
    </row>
    <row r="130" spans="1:8">
      <c r="A130" s="220" t="s">
        <v>131</v>
      </c>
      <c r="B130" s="221" t="s">
        <v>3736</v>
      </c>
      <c r="C130" s="13" t="s">
        <v>3737</v>
      </c>
      <c r="D130" s="13" t="s">
        <v>4091</v>
      </c>
      <c r="E130" s="48" t="s">
        <v>4092</v>
      </c>
      <c r="F130" s="53" t="s">
        <v>4093</v>
      </c>
      <c r="G130" s="177" t="s">
        <v>4094</v>
      </c>
    </row>
    <row r="131" spans="1:8">
      <c r="A131" s="220"/>
      <c r="B131" s="221"/>
      <c r="C131" s="13" t="s">
        <v>3742</v>
      </c>
      <c r="D131" s="13" t="s">
        <v>4095</v>
      </c>
      <c r="E131" s="48" t="s">
        <v>4096</v>
      </c>
      <c r="F131" s="53" t="s">
        <v>4097</v>
      </c>
      <c r="G131" s="177"/>
    </row>
    <row r="132" spans="1:8">
      <c r="A132" s="220"/>
      <c r="B132" s="221"/>
      <c r="C132" s="13" t="s">
        <v>3746</v>
      </c>
      <c r="D132" s="13" t="s">
        <v>4098</v>
      </c>
      <c r="E132" s="48" t="s">
        <v>4099</v>
      </c>
      <c r="F132" s="53" t="s">
        <v>4100</v>
      </c>
      <c r="G132" s="177"/>
    </row>
    <row r="133" spans="1:8">
      <c r="A133" s="220"/>
      <c r="B133" s="221"/>
      <c r="C133" s="13" t="s">
        <v>3750</v>
      </c>
      <c r="D133" s="13" t="s">
        <v>4101</v>
      </c>
      <c r="E133" s="48" t="s">
        <v>4102</v>
      </c>
      <c r="F133" s="53" t="s">
        <v>4103</v>
      </c>
      <c r="G133" s="177"/>
    </row>
    <row r="134" spans="1:8">
      <c r="A134" s="220"/>
      <c r="B134" s="221"/>
      <c r="C134" s="13" t="s">
        <v>3754</v>
      </c>
      <c r="D134" s="13" t="s">
        <v>4104</v>
      </c>
      <c r="E134" s="48" t="s">
        <v>4105</v>
      </c>
      <c r="F134" s="53" t="s">
        <v>4106</v>
      </c>
      <c r="G134" s="177"/>
    </row>
    <row r="135" spans="1:8">
      <c r="A135" s="220"/>
      <c r="B135" s="221"/>
      <c r="C135" s="13" t="s">
        <v>3757</v>
      </c>
      <c r="D135" s="13" t="s">
        <v>4107</v>
      </c>
      <c r="E135" s="48" t="s">
        <v>4108</v>
      </c>
      <c r="F135" s="53" t="s">
        <v>4109</v>
      </c>
      <c r="G135" s="177"/>
    </row>
    <row r="136" spans="1:8">
      <c r="A136" s="220"/>
      <c r="B136" s="221"/>
      <c r="C136" s="13" t="s">
        <v>3761</v>
      </c>
      <c r="D136" s="13" t="s">
        <v>4110</v>
      </c>
      <c r="E136" s="48" t="s">
        <v>4111</v>
      </c>
      <c r="F136" s="53" t="s">
        <v>4112</v>
      </c>
      <c r="G136" s="177"/>
    </row>
    <row r="137" spans="1:8">
      <c r="A137" s="220"/>
      <c r="B137" s="221"/>
      <c r="C137" s="13" t="s">
        <v>3765</v>
      </c>
      <c r="D137" s="58" t="s">
        <v>4113</v>
      </c>
      <c r="E137" s="64" t="s">
        <v>4114</v>
      </c>
      <c r="F137" s="11" t="s">
        <v>4115</v>
      </c>
      <c r="G137" s="177"/>
    </row>
    <row r="138" spans="1:8">
      <c r="A138" s="220"/>
      <c r="B138" s="221" t="s">
        <v>3769</v>
      </c>
      <c r="C138" s="13" t="s">
        <v>3737</v>
      </c>
      <c r="D138" s="54" t="s">
        <v>4116</v>
      </c>
      <c r="E138" s="48" t="s">
        <v>4117</v>
      </c>
      <c r="F138" s="53" t="s">
        <v>4118</v>
      </c>
      <c r="G138" s="177"/>
    </row>
    <row r="139" spans="1:8">
      <c r="A139" s="220"/>
      <c r="B139" s="221"/>
      <c r="C139" s="13" t="s">
        <v>3742</v>
      </c>
      <c r="D139" s="13" t="s">
        <v>4119</v>
      </c>
      <c r="E139" s="48" t="s">
        <v>4120</v>
      </c>
      <c r="F139" s="53" t="s">
        <v>4121</v>
      </c>
      <c r="G139" s="177"/>
    </row>
    <row r="140" spans="1:8">
      <c r="A140" s="220"/>
      <c r="B140" s="221"/>
      <c r="C140" s="13" t="s">
        <v>3746</v>
      </c>
      <c r="D140" s="13" t="s">
        <v>4122</v>
      </c>
      <c r="E140" s="48" t="s">
        <v>4123</v>
      </c>
      <c r="F140" s="53" t="s">
        <v>4124</v>
      </c>
      <c r="G140" s="177"/>
    </row>
    <row r="141" spans="1:8">
      <c r="A141" s="220"/>
      <c r="B141" s="221"/>
      <c r="C141" s="13" t="s">
        <v>3750</v>
      </c>
      <c r="D141" s="13" t="s">
        <v>4125</v>
      </c>
      <c r="E141" s="48" t="s">
        <v>4126</v>
      </c>
      <c r="F141" s="53" t="s">
        <v>4127</v>
      </c>
      <c r="G141" s="177"/>
    </row>
    <row r="142" spans="1:8">
      <c r="A142" s="220"/>
      <c r="B142" s="221"/>
      <c r="C142" s="13" t="s">
        <v>3754</v>
      </c>
      <c r="D142" s="13" t="s">
        <v>4128</v>
      </c>
      <c r="E142" s="48" t="s">
        <v>4129</v>
      </c>
      <c r="F142" s="53" t="s">
        <v>4130</v>
      </c>
      <c r="G142" s="177"/>
    </row>
    <row r="143" spans="1:8">
      <c r="A143" s="220"/>
      <c r="B143" s="221"/>
      <c r="C143" s="13" t="s">
        <v>3757</v>
      </c>
      <c r="D143" s="13" t="s">
        <v>4131</v>
      </c>
      <c r="E143" s="48" t="s">
        <v>4132</v>
      </c>
      <c r="F143" s="53" t="s">
        <v>4133</v>
      </c>
      <c r="G143" s="177"/>
    </row>
    <row r="144" spans="1:8">
      <c r="A144" s="220"/>
      <c r="B144" s="221"/>
      <c r="C144" s="13" t="s">
        <v>3761</v>
      </c>
      <c r="D144" s="13" t="s">
        <v>4134</v>
      </c>
      <c r="E144" s="48" t="s">
        <v>4135</v>
      </c>
      <c r="F144" s="53" t="s">
        <v>4136</v>
      </c>
      <c r="G144" s="177"/>
    </row>
    <row r="145" spans="1:7">
      <c r="A145" s="220"/>
      <c r="B145" s="221"/>
      <c r="C145" s="13" t="s">
        <v>3765</v>
      </c>
      <c r="E145" s="48" t="s">
        <v>4137</v>
      </c>
      <c r="G145" s="177"/>
    </row>
    <row r="146" spans="1:7">
      <c r="A146" s="220" t="s">
        <v>133</v>
      </c>
      <c r="B146" s="221" t="s">
        <v>3736</v>
      </c>
      <c r="C146" s="13" t="s">
        <v>3737</v>
      </c>
      <c r="D146" s="13" t="s">
        <v>4138</v>
      </c>
      <c r="E146" s="48" t="s">
        <v>4139</v>
      </c>
      <c r="F146" s="53" t="s">
        <v>4140</v>
      </c>
      <c r="G146" s="183" t="s">
        <v>4141</v>
      </c>
    </row>
    <row r="147" spans="1:7">
      <c r="A147" s="220"/>
      <c r="B147" s="221"/>
      <c r="C147" s="13" t="s">
        <v>3742</v>
      </c>
      <c r="D147" s="13" t="s">
        <v>4142</v>
      </c>
      <c r="E147" s="48" t="s">
        <v>4143</v>
      </c>
      <c r="F147" s="53" t="s">
        <v>4144</v>
      </c>
      <c r="G147" s="183"/>
    </row>
    <row r="148" spans="1:7">
      <c r="A148" s="220"/>
      <c r="B148" s="221"/>
      <c r="C148" s="13" t="s">
        <v>3746</v>
      </c>
      <c r="D148" s="13" t="s">
        <v>4145</v>
      </c>
      <c r="E148" s="48" t="s">
        <v>4146</v>
      </c>
      <c r="F148" s="53" t="s">
        <v>4147</v>
      </c>
      <c r="G148" s="183"/>
    </row>
    <row r="149" spans="1:7">
      <c r="A149" s="220"/>
      <c r="B149" s="221"/>
      <c r="C149" s="13" t="s">
        <v>3750</v>
      </c>
      <c r="D149" s="13" t="s">
        <v>4148</v>
      </c>
      <c r="E149" s="48" t="s">
        <v>4149</v>
      </c>
      <c r="F149" s="53" t="s">
        <v>4150</v>
      </c>
      <c r="G149" s="183"/>
    </row>
    <row r="150" spans="1:7">
      <c r="A150" s="220"/>
      <c r="B150" s="221"/>
      <c r="C150" s="13" t="s">
        <v>3754</v>
      </c>
      <c r="D150" s="13" t="s">
        <v>4151</v>
      </c>
      <c r="E150" s="48" t="s">
        <v>4152</v>
      </c>
      <c r="F150" s="53" t="s">
        <v>4153</v>
      </c>
      <c r="G150" s="183"/>
    </row>
    <row r="151" spans="1:7">
      <c r="A151" s="220"/>
      <c r="B151" s="221"/>
      <c r="C151" s="13" t="s">
        <v>3757</v>
      </c>
      <c r="D151" s="54" t="s">
        <v>4154</v>
      </c>
      <c r="E151" s="48" t="s">
        <v>4155</v>
      </c>
      <c r="F151" s="53" t="s">
        <v>4156</v>
      </c>
      <c r="G151" s="183"/>
    </row>
    <row r="152" spans="1:7">
      <c r="A152" s="220"/>
      <c r="B152" s="221"/>
      <c r="C152" s="13" t="s">
        <v>3761</v>
      </c>
      <c r="E152" s="48" t="s">
        <v>4157</v>
      </c>
      <c r="F152" s="63"/>
      <c r="G152" s="183"/>
    </row>
    <row r="153" spans="1:7">
      <c r="A153" s="220"/>
      <c r="B153" s="221"/>
      <c r="C153" s="13" t="s">
        <v>3765</v>
      </c>
      <c r="D153" s="13" t="s">
        <v>4158</v>
      </c>
      <c r="E153" s="48" t="s">
        <v>4159</v>
      </c>
      <c r="F153" s="53" t="s">
        <v>4160</v>
      </c>
      <c r="G153" s="183"/>
    </row>
    <row r="154" spans="1:7">
      <c r="A154" s="220"/>
      <c r="B154" s="221" t="s">
        <v>3769</v>
      </c>
      <c r="C154" s="13" t="s">
        <v>3737</v>
      </c>
      <c r="D154" s="13" t="s">
        <v>4161</v>
      </c>
      <c r="E154" s="48" t="s">
        <v>4162</v>
      </c>
      <c r="F154" s="53" t="s">
        <v>4163</v>
      </c>
      <c r="G154" s="183"/>
    </row>
    <row r="155" spans="1:7">
      <c r="A155" s="220"/>
      <c r="B155" s="221"/>
      <c r="C155" s="13" t="s">
        <v>3742</v>
      </c>
      <c r="D155" s="13" t="s">
        <v>4164</v>
      </c>
      <c r="E155" s="48" t="s">
        <v>4165</v>
      </c>
      <c r="F155" s="53" t="s">
        <v>4166</v>
      </c>
      <c r="G155" s="183"/>
    </row>
    <row r="156" spans="1:7">
      <c r="A156" s="220"/>
      <c r="B156" s="221"/>
      <c r="C156" s="13" t="s">
        <v>3746</v>
      </c>
      <c r="D156" s="13" t="s">
        <v>4167</v>
      </c>
      <c r="E156" s="48" t="s">
        <v>4168</v>
      </c>
      <c r="F156" s="53" t="s">
        <v>4169</v>
      </c>
      <c r="G156" s="183"/>
    </row>
    <row r="157" spans="1:7">
      <c r="A157" s="220"/>
      <c r="B157" s="221"/>
      <c r="C157" s="13" t="s">
        <v>3750</v>
      </c>
      <c r="D157" s="13" t="s">
        <v>4170</v>
      </c>
      <c r="E157" s="48" t="s">
        <v>4171</v>
      </c>
      <c r="F157" s="53" t="s">
        <v>4172</v>
      </c>
      <c r="G157" s="183"/>
    </row>
    <row r="158" spans="1:7">
      <c r="A158" s="220"/>
      <c r="B158" s="221"/>
      <c r="C158" s="13" t="s">
        <v>3754</v>
      </c>
      <c r="D158" s="13" t="s">
        <v>4173</v>
      </c>
      <c r="E158" s="48" t="s">
        <v>4174</v>
      </c>
      <c r="F158" s="53" t="s">
        <v>4175</v>
      </c>
      <c r="G158" s="183"/>
    </row>
    <row r="159" spans="1:7">
      <c r="A159" s="220"/>
      <c r="B159" s="221"/>
      <c r="C159" s="13" t="s">
        <v>3757</v>
      </c>
      <c r="D159" s="13" t="s">
        <v>4176</v>
      </c>
      <c r="E159" s="48" t="s">
        <v>4177</v>
      </c>
      <c r="F159" s="51" t="s">
        <v>4178</v>
      </c>
      <c r="G159" s="183"/>
    </row>
    <row r="160" spans="1:7">
      <c r="A160" s="220"/>
      <c r="B160" s="221"/>
      <c r="C160" s="13" t="s">
        <v>3761</v>
      </c>
      <c r="D160" s="13" t="s">
        <v>4179</v>
      </c>
      <c r="E160" s="48" t="s">
        <v>4180</v>
      </c>
      <c r="F160" s="53" t="s">
        <v>4181</v>
      </c>
      <c r="G160" s="183"/>
    </row>
    <row r="161" spans="1:7">
      <c r="A161" s="220"/>
      <c r="B161" s="221"/>
      <c r="C161" s="13" t="s">
        <v>3765</v>
      </c>
      <c r="D161" s="13" t="s">
        <v>4182</v>
      </c>
      <c r="E161" s="48" t="s">
        <v>4183</v>
      </c>
      <c r="F161" s="53" t="s">
        <v>4184</v>
      </c>
      <c r="G161" s="183"/>
    </row>
    <row r="162" spans="1:7">
      <c r="A162" s="220" t="s">
        <v>135</v>
      </c>
      <c r="B162" s="221" t="s">
        <v>3736</v>
      </c>
      <c r="C162" s="13" t="s">
        <v>3737</v>
      </c>
      <c r="D162" s="54" t="s">
        <v>4185</v>
      </c>
      <c r="E162" s="55" t="s">
        <v>4186</v>
      </c>
      <c r="F162" s="51" t="s">
        <v>4187</v>
      </c>
      <c r="G162" s="223" t="s">
        <v>4188</v>
      </c>
    </row>
    <row r="163" spans="1:7">
      <c r="A163" s="220"/>
      <c r="B163" s="221"/>
      <c r="C163" s="13" t="s">
        <v>3742</v>
      </c>
      <c r="D163" s="54" t="s">
        <v>4189</v>
      </c>
      <c r="E163" s="55" t="s">
        <v>4190</v>
      </c>
      <c r="F163" s="51" t="s">
        <v>4191</v>
      </c>
      <c r="G163" s="224"/>
    </row>
    <row r="164" spans="1:7">
      <c r="A164" s="220"/>
      <c r="B164" s="221"/>
      <c r="C164" s="13" t="s">
        <v>3746</v>
      </c>
      <c r="D164" s="54" t="s">
        <v>4192</v>
      </c>
      <c r="E164" s="55" t="s">
        <v>4193</v>
      </c>
      <c r="F164" s="51" t="s">
        <v>4194</v>
      </c>
      <c r="G164" s="224"/>
    </row>
    <row r="165" spans="1:7">
      <c r="A165" s="220"/>
      <c r="B165" s="221"/>
      <c r="C165" s="13" t="s">
        <v>3750</v>
      </c>
      <c r="D165" s="54"/>
      <c r="E165" s="55" t="s">
        <v>4195</v>
      </c>
      <c r="F165" s="54"/>
      <c r="G165" s="224"/>
    </row>
    <row r="166" spans="1:7">
      <c r="A166" s="220"/>
      <c r="B166" s="221"/>
      <c r="C166" s="13" t="s">
        <v>3754</v>
      </c>
      <c r="D166" s="70" t="s">
        <v>4196</v>
      </c>
      <c r="E166" s="55" t="s">
        <v>4197</v>
      </c>
      <c r="F166" s="71" t="s">
        <v>4198</v>
      </c>
      <c r="G166" s="224"/>
    </row>
    <row r="167" spans="1:7">
      <c r="A167" s="220"/>
      <c r="B167" s="221"/>
      <c r="C167" s="13" t="s">
        <v>3757</v>
      </c>
      <c r="D167" s="70" t="s">
        <v>4199</v>
      </c>
      <c r="E167" s="55" t="s">
        <v>4200</v>
      </c>
      <c r="F167" s="71" t="s">
        <v>4201</v>
      </c>
      <c r="G167" s="224"/>
    </row>
    <row r="168" spans="1:7">
      <c r="A168" s="220"/>
      <c r="B168" s="221"/>
      <c r="C168" s="13" t="s">
        <v>3761</v>
      </c>
      <c r="D168" s="70" t="s">
        <v>4202</v>
      </c>
      <c r="E168" s="55" t="s">
        <v>4203</v>
      </c>
      <c r="F168" s="71" t="s">
        <v>4204</v>
      </c>
      <c r="G168" s="224"/>
    </row>
    <row r="169" spans="1:7">
      <c r="A169" s="220"/>
      <c r="B169" s="221"/>
      <c r="C169" s="13" t="s">
        <v>3765</v>
      </c>
      <c r="E169" s="48" t="s">
        <v>4205</v>
      </c>
      <c r="G169" s="225"/>
    </row>
    <row r="170" spans="1:7">
      <c r="A170" s="220"/>
      <c r="B170" s="221" t="s">
        <v>3769</v>
      </c>
      <c r="C170" s="13" t="s">
        <v>3737</v>
      </c>
      <c r="D170" s="13" t="s">
        <v>4206</v>
      </c>
      <c r="E170" s="48" t="s">
        <v>4207</v>
      </c>
      <c r="F170" s="53" t="s">
        <v>4208</v>
      </c>
      <c r="G170" s="183" t="s">
        <v>4209</v>
      </c>
    </row>
    <row r="171" spans="1:7">
      <c r="A171" s="220"/>
      <c r="B171" s="221"/>
      <c r="C171" s="13" t="s">
        <v>3742</v>
      </c>
      <c r="D171" s="13" t="s">
        <v>4210</v>
      </c>
      <c r="E171" s="48" t="s">
        <v>4211</v>
      </c>
      <c r="F171" s="53" t="s">
        <v>4212</v>
      </c>
      <c r="G171" s="183"/>
    </row>
    <row r="172" spans="1:7">
      <c r="A172" s="220"/>
      <c r="B172" s="221"/>
      <c r="C172" s="13" t="s">
        <v>3746</v>
      </c>
      <c r="D172" s="13" t="s">
        <v>4213</v>
      </c>
      <c r="E172" s="48" t="s">
        <v>4214</v>
      </c>
      <c r="F172" s="53" t="s">
        <v>4215</v>
      </c>
      <c r="G172" s="183"/>
    </row>
    <row r="173" spans="1:7">
      <c r="A173" s="220"/>
      <c r="B173" s="221"/>
      <c r="C173" s="13" t="s">
        <v>3750</v>
      </c>
      <c r="D173" s="13" t="s">
        <v>4216</v>
      </c>
      <c r="E173" s="48" t="s">
        <v>4217</v>
      </c>
      <c r="F173" s="53" t="s">
        <v>4218</v>
      </c>
      <c r="G173" s="183"/>
    </row>
    <row r="174" spans="1:7">
      <c r="A174" s="220"/>
      <c r="B174" s="221"/>
      <c r="C174" s="13" t="s">
        <v>3754</v>
      </c>
      <c r="D174" s="13" t="s">
        <v>4219</v>
      </c>
      <c r="E174" s="48" t="s">
        <v>4220</v>
      </c>
      <c r="F174" s="53" t="s">
        <v>4221</v>
      </c>
      <c r="G174" s="183"/>
    </row>
    <row r="175" spans="1:7">
      <c r="A175" s="220"/>
      <c r="B175" s="221"/>
      <c r="C175" s="13" t="s">
        <v>3757</v>
      </c>
      <c r="D175" s="13" t="s">
        <v>4222</v>
      </c>
      <c r="E175" s="48" t="s">
        <v>4223</v>
      </c>
      <c r="F175" s="53" t="s">
        <v>4224</v>
      </c>
      <c r="G175" s="183"/>
    </row>
    <row r="176" spans="1:7">
      <c r="A176" s="220"/>
      <c r="B176" s="221"/>
      <c r="C176" s="13" t="s">
        <v>3761</v>
      </c>
      <c r="D176" s="13" t="s">
        <v>4225</v>
      </c>
      <c r="E176" s="48" t="s">
        <v>4226</v>
      </c>
      <c r="F176" s="53" t="s">
        <v>4227</v>
      </c>
      <c r="G176" s="183"/>
    </row>
    <row r="177" spans="1:7">
      <c r="A177" s="220"/>
      <c r="B177" s="221"/>
      <c r="C177" s="13" t="s">
        <v>3765</v>
      </c>
      <c r="D177" s="13" t="s">
        <v>4228</v>
      </c>
      <c r="E177" s="48" t="s">
        <v>4229</v>
      </c>
      <c r="F177" s="53" t="s">
        <v>4230</v>
      </c>
      <c r="G177" s="183"/>
    </row>
    <row r="178" spans="1:7">
      <c r="A178" s="220" t="s">
        <v>137</v>
      </c>
      <c r="B178" s="221" t="s">
        <v>3736</v>
      </c>
      <c r="C178" s="13" t="s">
        <v>3737</v>
      </c>
      <c r="D178" s="13" t="s">
        <v>4231</v>
      </c>
      <c r="E178" s="48" t="s">
        <v>4232</v>
      </c>
      <c r="F178" s="53" t="s">
        <v>4233</v>
      </c>
      <c r="G178" s="177" t="s">
        <v>4234</v>
      </c>
    </row>
    <row r="179" spans="1:7">
      <c r="A179" s="220"/>
      <c r="B179" s="221"/>
      <c r="C179" s="13" t="s">
        <v>3742</v>
      </c>
      <c r="D179" s="13" t="s">
        <v>4235</v>
      </c>
      <c r="E179" s="48" t="s">
        <v>4236</v>
      </c>
      <c r="F179" s="53" t="s">
        <v>4237</v>
      </c>
      <c r="G179" s="177"/>
    </row>
    <row r="180" spans="1:7">
      <c r="A180" s="220"/>
      <c r="B180" s="221"/>
      <c r="C180" s="13" t="s">
        <v>3746</v>
      </c>
      <c r="D180" s="13" t="s">
        <v>4238</v>
      </c>
      <c r="E180" s="48" t="s">
        <v>4239</v>
      </c>
      <c r="F180" s="53" t="s">
        <v>4240</v>
      </c>
      <c r="G180" s="177"/>
    </row>
    <row r="181" spans="1:7">
      <c r="A181" s="220"/>
      <c r="B181" s="221"/>
      <c r="C181" s="13" t="s">
        <v>3750</v>
      </c>
      <c r="D181" s="13" t="s">
        <v>4241</v>
      </c>
      <c r="E181" s="48" t="s">
        <v>4242</v>
      </c>
      <c r="F181" s="53" t="s">
        <v>4243</v>
      </c>
      <c r="G181" s="177"/>
    </row>
    <row r="182" spans="1:7">
      <c r="A182" s="220"/>
      <c r="B182" s="221"/>
      <c r="C182" s="13" t="s">
        <v>3754</v>
      </c>
      <c r="D182" s="13" t="s">
        <v>4244</v>
      </c>
      <c r="E182" s="48" t="s">
        <v>4245</v>
      </c>
      <c r="F182" s="53" t="s">
        <v>4246</v>
      </c>
      <c r="G182" s="177"/>
    </row>
    <row r="183" spans="1:7">
      <c r="A183" s="220"/>
      <c r="B183" s="221"/>
      <c r="C183" s="13" t="s">
        <v>3757</v>
      </c>
      <c r="D183" s="13" t="s">
        <v>4247</v>
      </c>
      <c r="E183" s="48" t="s">
        <v>4248</v>
      </c>
      <c r="F183" s="53" t="s">
        <v>4249</v>
      </c>
      <c r="G183" s="177"/>
    </row>
    <row r="184" spans="1:7">
      <c r="A184" s="220"/>
      <c r="B184" s="221"/>
      <c r="C184" s="13" t="s">
        <v>3761</v>
      </c>
      <c r="D184" s="13" t="s">
        <v>4250</v>
      </c>
      <c r="E184" s="48" t="s">
        <v>4251</v>
      </c>
      <c r="F184" s="53" t="s">
        <v>4252</v>
      </c>
      <c r="G184" s="177"/>
    </row>
    <row r="185" spans="1:7">
      <c r="A185" s="220"/>
      <c r="B185" s="221"/>
      <c r="C185" s="13" t="s">
        <v>3765</v>
      </c>
      <c r="D185" s="13" t="s">
        <v>4253</v>
      </c>
      <c r="E185" s="48" t="s">
        <v>4254</v>
      </c>
      <c r="F185" s="53" t="s">
        <v>4255</v>
      </c>
      <c r="G185" s="177"/>
    </row>
    <row r="186" spans="1:7">
      <c r="A186" s="220"/>
      <c r="B186" s="221" t="s">
        <v>3769</v>
      </c>
      <c r="C186" s="13" t="s">
        <v>3737</v>
      </c>
      <c r="D186" s="13" t="s">
        <v>4256</v>
      </c>
      <c r="E186" s="48" t="s">
        <v>4257</v>
      </c>
      <c r="F186" s="53" t="s">
        <v>4258</v>
      </c>
    </row>
    <row r="187" spans="1:7">
      <c r="A187" s="220"/>
      <c r="B187" s="221"/>
      <c r="C187" s="13" t="s">
        <v>3742</v>
      </c>
      <c r="E187" s="48" t="s">
        <v>4259</v>
      </c>
    </row>
    <row r="188" spans="1:7">
      <c r="A188" s="220"/>
      <c r="B188" s="221"/>
      <c r="C188" s="13" t="s">
        <v>3746</v>
      </c>
      <c r="E188" s="48" t="s">
        <v>4260</v>
      </c>
    </row>
    <row r="189" spans="1:7">
      <c r="A189" s="220"/>
      <c r="B189" s="221"/>
      <c r="C189" s="13" t="s">
        <v>3750</v>
      </c>
      <c r="E189" s="48" t="s">
        <v>4261</v>
      </c>
    </row>
    <row r="190" spans="1:7">
      <c r="A190" s="220"/>
      <c r="B190" s="221"/>
      <c r="C190" s="13" t="s">
        <v>3754</v>
      </c>
      <c r="D190" s="13" t="s">
        <v>4262</v>
      </c>
      <c r="E190" s="48" t="s">
        <v>4263</v>
      </c>
      <c r="F190" s="53" t="s">
        <v>4264</v>
      </c>
    </row>
    <row r="191" spans="1:7">
      <c r="A191" s="220"/>
      <c r="B191" s="221"/>
      <c r="C191" s="13" t="s">
        <v>3757</v>
      </c>
      <c r="D191" s="72" t="s">
        <v>4265</v>
      </c>
      <c r="E191" s="48" t="s">
        <v>4266</v>
      </c>
      <c r="F191" s="73" t="s">
        <v>4267</v>
      </c>
    </row>
    <row r="192" spans="1:7">
      <c r="A192" s="220"/>
      <c r="B192" s="221"/>
      <c r="C192" s="13" t="s">
        <v>3761</v>
      </c>
      <c r="D192" s="54" t="s">
        <v>4268</v>
      </c>
      <c r="E192" s="55" t="s">
        <v>4269</v>
      </c>
      <c r="F192" s="53" t="s">
        <v>4270</v>
      </c>
    </row>
    <row r="193" spans="1:7">
      <c r="A193" s="220"/>
      <c r="B193" s="221"/>
      <c r="C193" s="13" t="s">
        <v>3765</v>
      </c>
      <c r="D193" s="74" t="s">
        <v>4271</v>
      </c>
      <c r="E193" s="48" t="s">
        <v>4272</v>
      </c>
      <c r="F193" s="53" t="s">
        <v>4273</v>
      </c>
    </row>
    <row r="194" spans="1:7">
      <c r="A194" s="220" t="s">
        <v>139</v>
      </c>
      <c r="B194" s="221" t="s">
        <v>3736</v>
      </c>
      <c r="C194" s="13" t="s">
        <v>3737</v>
      </c>
      <c r="D194" s="75" t="s">
        <v>4274</v>
      </c>
      <c r="E194" s="55" t="s">
        <v>4275</v>
      </c>
      <c r="F194" s="53" t="s">
        <v>4276</v>
      </c>
      <c r="G194" s="178" t="s">
        <v>4277</v>
      </c>
    </row>
    <row r="195" spans="1:7">
      <c r="A195" s="220"/>
      <c r="B195" s="221"/>
      <c r="C195" s="13" t="s">
        <v>3742</v>
      </c>
      <c r="D195" s="75" t="s">
        <v>4278</v>
      </c>
      <c r="E195" s="55" t="s">
        <v>4279</v>
      </c>
      <c r="F195" s="53" t="s">
        <v>4280</v>
      </c>
      <c r="G195" s="217"/>
    </row>
    <row r="196" spans="1:7">
      <c r="A196" s="220"/>
      <c r="B196" s="221"/>
      <c r="C196" s="13" t="s">
        <v>3746</v>
      </c>
      <c r="D196" s="75" t="s">
        <v>4281</v>
      </c>
      <c r="E196" s="55" t="s">
        <v>4282</v>
      </c>
      <c r="F196" s="53" t="s">
        <v>4283</v>
      </c>
      <c r="G196" s="217"/>
    </row>
    <row r="197" spans="1:7">
      <c r="A197" s="220"/>
      <c r="B197" s="221"/>
      <c r="C197" s="13" t="s">
        <v>3750</v>
      </c>
      <c r="D197" s="75" t="s">
        <v>4284</v>
      </c>
      <c r="E197" s="55" t="s">
        <v>4285</v>
      </c>
      <c r="F197" s="53" t="s">
        <v>4286</v>
      </c>
      <c r="G197" s="217"/>
    </row>
    <row r="198" spans="1:7">
      <c r="A198" s="220"/>
      <c r="B198" s="221"/>
      <c r="C198" s="13" t="s">
        <v>3754</v>
      </c>
      <c r="D198" s="75" t="s">
        <v>4287</v>
      </c>
      <c r="E198" s="55" t="s">
        <v>4288</v>
      </c>
      <c r="F198" s="53" t="s">
        <v>4289</v>
      </c>
      <c r="G198" s="217"/>
    </row>
    <row r="199" spans="1:7">
      <c r="A199" s="220"/>
      <c r="B199" s="221"/>
      <c r="C199" s="13" t="s">
        <v>3757</v>
      </c>
      <c r="D199" s="75" t="s">
        <v>4290</v>
      </c>
      <c r="E199" s="55" t="s">
        <v>4291</v>
      </c>
      <c r="F199" s="53" t="s">
        <v>4292</v>
      </c>
      <c r="G199" s="217"/>
    </row>
    <row r="200" spans="1:7">
      <c r="A200" s="220"/>
      <c r="B200" s="221"/>
      <c r="C200" s="13" t="s">
        <v>3761</v>
      </c>
      <c r="D200" s="75" t="s">
        <v>4293</v>
      </c>
      <c r="E200" s="55" t="s">
        <v>4294</v>
      </c>
      <c r="F200" s="53" t="s">
        <v>4295</v>
      </c>
      <c r="G200" s="217"/>
    </row>
    <row r="201" spans="1:7">
      <c r="A201" s="220"/>
      <c r="B201" s="221"/>
      <c r="C201" s="13" t="s">
        <v>3765</v>
      </c>
      <c r="D201" s="75" t="s">
        <v>4296</v>
      </c>
      <c r="E201" s="55" t="s">
        <v>4297</v>
      </c>
      <c r="F201" s="53" t="s">
        <v>4298</v>
      </c>
      <c r="G201" s="217"/>
    </row>
    <row r="202" spans="1:7">
      <c r="A202" s="220"/>
      <c r="B202" s="221" t="s">
        <v>3769</v>
      </c>
      <c r="C202" s="13" t="s">
        <v>3737</v>
      </c>
      <c r="D202" s="75" t="s">
        <v>4299</v>
      </c>
      <c r="E202" s="55" t="s">
        <v>4300</v>
      </c>
      <c r="F202" s="53" t="s">
        <v>4301</v>
      </c>
      <c r="G202" s="217"/>
    </row>
    <row r="203" spans="1:7">
      <c r="A203" s="220"/>
      <c r="B203" s="221"/>
      <c r="C203" s="13" t="s">
        <v>3742</v>
      </c>
      <c r="D203" s="75" t="s">
        <v>4302</v>
      </c>
      <c r="E203" s="55" t="s">
        <v>4303</v>
      </c>
      <c r="F203" s="53" t="s">
        <v>4304</v>
      </c>
      <c r="G203" s="217"/>
    </row>
    <row r="204" spans="1:7">
      <c r="A204" s="220"/>
      <c r="B204" s="221"/>
      <c r="C204" s="13" t="s">
        <v>3746</v>
      </c>
      <c r="D204" s="75" t="s">
        <v>4305</v>
      </c>
      <c r="E204" s="55" t="s">
        <v>4306</v>
      </c>
      <c r="F204" s="53" t="s">
        <v>4307</v>
      </c>
      <c r="G204" s="217"/>
    </row>
    <row r="205" spans="1:7">
      <c r="A205" s="220"/>
      <c r="B205" s="221"/>
      <c r="C205" s="13" t="s">
        <v>3750</v>
      </c>
      <c r="D205" s="75" t="s">
        <v>4308</v>
      </c>
      <c r="E205" s="55" t="s">
        <v>4309</v>
      </c>
      <c r="F205" s="53" t="s">
        <v>4310</v>
      </c>
      <c r="G205" s="217"/>
    </row>
    <row r="206" spans="1:7">
      <c r="A206" s="220"/>
      <c r="B206" s="221"/>
      <c r="C206" s="13" t="s">
        <v>3754</v>
      </c>
      <c r="D206" s="75" t="s">
        <v>4311</v>
      </c>
      <c r="E206" s="55" t="s">
        <v>4312</v>
      </c>
      <c r="F206" s="53" t="s">
        <v>4313</v>
      </c>
      <c r="G206" s="217"/>
    </row>
    <row r="207" spans="1:7">
      <c r="A207" s="220"/>
      <c r="B207" s="221"/>
      <c r="C207" s="13" t="s">
        <v>3757</v>
      </c>
      <c r="D207" s="75" t="s">
        <v>4314</v>
      </c>
      <c r="E207" s="55" t="s">
        <v>4315</v>
      </c>
      <c r="F207" s="53" t="s">
        <v>4316</v>
      </c>
      <c r="G207" s="217"/>
    </row>
    <row r="208" spans="1:7">
      <c r="A208" s="220"/>
      <c r="B208" s="221"/>
      <c r="C208" s="13" t="s">
        <v>3761</v>
      </c>
      <c r="D208" s="75" t="s">
        <v>4317</v>
      </c>
      <c r="E208" s="55" t="s">
        <v>4318</v>
      </c>
      <c r="F208" s="53" t="s">
        <v>4319</v>
      </c>
      <c r="G208" s="217"/>
    </row>
    <row r="209" spans="1:7">
      <c r="A209" s="220"/>
      <c r="B209" s="221"/>
      <c r="C209" s="13" t="s">
        <v>3765</v>
      </c>
      <c r="D209" s="75" t="s">
        <v>4320</v>
      </c>
      <c r="E209" s="55" t="s">
        <v>4321</v>
      </c>
      <c r="F209" s="53" t="s">
        <v>4322</v>
      </c>
      <c r="G209" s="217"/>
    </row>
    <row r="210" spans="1:7">
      <c r="A210" s="220" t="s">
        <v>141</v>
      </c>
      <c r="B210" s="221" t="s">
        <v>3736</v>
      </c>
      <c r="C210" s="13" t="s">
        <v>3737</v>
      </c>
      <c r="D210" s="75" t="s">
        <v>4323</v>
      </c>
      <c r="E210" s="55" t="s">
        <v>4324</v>
      </c>
      <c r="F210" s="53" t="s">
        <v>4325</v>
      </c>
      <c r="G210" s="217"/>
    </row>
    <row r="211" spans="1:7">
      <c r="A211" s="220"/>
      <c r="B211" s="221"/>
      <c r="C211" s="13" t="s">
        <v>3742</v>
      </c>
      <c r="D211" s="75" t="s">
        <v>4326</v>
      </c>
      <c r="E211" s="55" t="s">
        <v>4327</v>
      </c>
      <c r="F211" s="53" t="s">
        <v>4328</v>
      </c>
      <c r="G211" s="217"/>
    </row>
    <row r="212" spans="1:7">
      <c r="A212" s="220"/>
      <c r="B212" s="221"/>
      <c r="C212" s="13" t="s">
        <v>3746</v>
      </c>
      <c r="D212" s="75" t="s">
        <v>4329</v>
      </c>
      <c r="E212" s="55" t="s">
        <v>4330</v>
      </c>
      <c r="F212" s="53" t="s">
        <v>4331</v>
      </c>
      <c r="G212" s="217"/>
    </row>
    <row r="213" spans="1:7">
      <c r="A213" s="220"/>
      <c r="B213" s="221"/>
      <c r="C213" s="13" t="s">
        <v>3750</v>
      </c>
      <c r="D213" s="75" t="s">
        <v>4332</v>
      </c>
      <c r="E213" s="55" t="s">
        <v>4333</v>
      </c>
      <c r="F213" s="53" t="s">
        <v>4334</v>
      </c>
      <c r="G213" s="217"/>
    </row>
    <row r="214" spans="1:7">
      <c r="A214" s="220"/>
      <c r="B214" s="221"/>
      <c r="C214" s="13" t="s">
        <v>3754</v>
      </c>
      <c r="D214" s="75" t="s">
        <v>4335</v>
      </c>
      <c r="E214" s="55" t="s">
        <v>4336</v>
      </c>
      <c r="F214" s="53" t="s">
        <v>4337</v>
      </c>
      <c r="G214" s="217"/>
    </row>
    <row r="215" spans="1:7">
      <c r="A215" s="220"/>
      <c r="B215" s="221"/>
      <c r="C215" s="13" t="s">
        <v>3757</v>
      </c>
      <c r="D215" s="75" t="s">
        <v>4338</v>
      </c>
      <c r="E215" s="55" t="s">
        <v>4339</v>
      </c>
      <c r="F215" s="53" t="s">
        <v>4340</v>
      </c>
      <c r="G215" s="217"/>
    </row>
    <row r="216" spans="1:7">
      <c r="A216" s="220"/>
      <c r="B216" s="221"/>
      <c r="C216" s="13" t="s">
        <v>3761</v>
      </c>
      <c r="D216" s="75" t="s">
        <v>4341</v>
      </c>
      <c r="E216" s="55" t="s">
        <v>4342</v>
      </c>
      <c r="F216" s="53" t="s">
        <v>4343</v>
      </c>
      <c r="G216" s="217"/>
    </row>
    <row r="217" spans="1:7">
      <c r="A217" s="220"/>
      <c r="B217" s="221"/>
      <c r="C217" s="13" t="s">
        <v>3765</v>
      </c>
      <c r="D217" s="75" t="s">
        <v>4344</v>
      </c>
      <c r="E217" s="55" t="s">
        <v>4345</v>
      </c>
      <c r="F217" s="53" t="s">
        <v>4346</v>
      </c>
      <c r="G217" s="217"/>
    </row>
    <row r="218" spans="1:7">
      <c r="A218" s="220"/>
      <c r="B218" s="221" t="s">
        <v>3769</v>
      </c>
      <c r="C218" s="13" t="s">
        <v>3737</v>
      </c>
      <c r="D218" s="75" t="s">
        <v>4347</v>
      </c>
      <c r="E218" s="55" t="s">
        <v>4348</v>
      </c>
      <c r="F218" s="53" t="s">
        <v>4349</v>
      </c>
      <c r="G218" s="217"/>
    </row>
    <row r="219" spans="1:7">
      <c r="A219" s="220"/>
      <c r="B219" s="221"/>
      <c r="C219" s="13" t="s">
        <v>3742</v>
      </c>
      <c r="D219" s="75" t="s">
        <v>4350</v>
      </c>
      <c r="E219" s="55" t="s">
        <v>4351</v>
      </c>
      <c r="F219" s="53" t="s">
        <v>4352</v>
      </c>
      <c r="G219" s="217"/>
    </row>
    <row r="220" spans="1:7">
      <c r="A220" s="220"/>
      <c r="B220" s="221"/>
      <c r="C220" s="13" t="s">
        <v>3746</v>
      </c>
      <c r="D220" s="75" t="s">
        <v>4353</v>
      </c>
      <c r="E220" s="55" t="s">
        <v>4354</v>
      </c>
      <c r="F220" s="53" t="s">
        <v>4355</v>
      </c>
      <c r="G220" s="217"/>
    </row>
    <row r="221" spans="1:7">
      <c r="A221" s="220"/>
      <c r="B221" s="221"/>
      <c r="C221" s="13" t="s">
        <v>3750</v>
      </c>
      <c r="D221" s="75" t="s">
        <v>4356</v>
      </c>
      <c r="E221" s="55" t="s">
        <v>4357</v>
      </c>
      <c r="F221" s="53" t="s">
        <v>4358</v>
      </c>
      <c r="G221" s="217"/>
    </row>
    <row r="222" spans="1:7">
      <c r="A222" s="220"/>
      <c r="B222" s="221"/>
      <c r="C222" s="13" t="s">
        <v>3754</v>
      </c>
      <c r="D222" s="75" t="s">
        <v>4359</v>
      </c>
      <c r="E222" s="55" t="s">
        <v>4360</v>
      </c>
      <c r="F222" s="53" t="s">
        <v>4361</v>
      </c>
      <c r="G222" s="217"/>
    </row>
    <row r="223" spans="1:7">
      <c r="A223" s="220"/>
      <c r="B223" s="221"/>
      <c r="C223" s="13" t="s">
        <v>3757</v>
      </c>
      <c r="D223" s="75" t="s">
        <v>4362</v>
      </c>
      <c r="E223" s="55" t="s">
        <v>4363</v>
      </c>
      <c r="F223" s="53" t="s">
        <v>4364</v>
      </c>
      <c r="G223" s="217"/>
    </row>
    <row r="224" spans="1:7">
      <c r="A224" s="220"/>
      <c r="B224" s="221"/>
      <c r="C224" s="13" t="s">
        <v>3761</v>
      </c>
      <c r="D224" s="75" t="s">
        <v>4365</v>
      </c>
      <c r="E224" s="55" t="s">
        <v>4366</v>
      </c>
      <c r="F224" s="53" t="s">
        <v>4367</v>
      </c>
      <c r="G224" s="217"/>
    </row>
    <row r="225" spans="1:7">
      <c r="A225" s="220"/>
      <c r="B225" s="221"/>
      <c r="C225" s="13" t="s">
        <v>3765</v>
      </c>
      <c r="D225" s="75" t="s">
        <v>4368</v>
      </c>
      <c r="E225" s="55" t="s">
        <v>4369</v>
      </c>
      <c r="F225" s="53" t="s">
        <v>4370</v>
      </c>
      <c r="G225" s="217"/>
    </row>
    <row r="226" spans="1:7">
      <c r="A226" s="220" t="s">
        <v>143</v>
      </c>
      <c r="B226" s="221" t="s">
        <v>3736</v>
      </c>
      <c r="C226" s="13" t="s">
        <v>3737</v>
      </c>
      <c r="D226" s="75" t="s">
        <v>4371</v>
      </c>
      <c r="E226" s="55" t="s">
        <v>4372</v>
      </c>
      <c r="F226" s="53" t="s">
        <v>4373</v>
      </c>
      <c r="G226" s="217"/>
    </row>
    <row r="227" spans="1:7">
      <c r="A227" s="220"/>
      <c r="B227" s="221"/>
      <c r="C227" s="13" t="s">
        <v>3742</v>
      </c>
      <c r="D227" s="75" t="s">
        <v>4374</v>
      </c>
      <c r="E227" s="55" t="s">
        <v>4375</v>
      </c>
      <c r="F227" s="53" t="s">
        <v>4376</v>
      </c>
      <c r="G227" s="217"/>
    </row>
    <row r="228" spans="1:7">
      <c r="A228" s="220"/>
      <c r="B228" s="221"/>
      <c r="C228" s="13" t="s">
        <v>3746</v>
      </c>
      <c r="D228" s="75" t="s">
        <v>4377</v>
      </c>
      <c r="E228" s="55" t="s">
        <v>4378</v>
      </c>
      <c r="F228" s="53" t="s">
        <v>4379</v>
      </c>
      <c r="G228" s="217"/>
    </row>
    <row r="229" spans="1:7">
      <c r="A229" s="220"/>
      <c r="B229" s="221"/>
      <c r="C229" s="13" t="s">
        <v>3750</v>
      </c>
      <c r="D229" s="75" t="s">
        <v>4380</v>
      </c>
      <c r="E229" s="55" t="s">
        <v>4381</v>
      </c>
      <c r="F229" s="53" t="s">
        <v>4382</v>
      </c>
      <c r="G229" s="217"/>
    </row>
    <row r="230" spans="1:7">
      <c r="A230" s="220"/>
      <c r="B230" s="221"/>
      <c r="C230" s="13" t="s">
        <v>3754</v>
      </c>
      <c r="D230" s="75" t="s">
        <v>4383</v>
      </c>
      <c r="E230" s="55" t="s">
        <v>4384</v>
      </c>
      <c r="F230" s="53" t="s">
        <v>4385</v>
      </c>
      <c r="G230" s="217"/>
    </row>
    <row r="231" spans="1:7">
      <c r="A231" s="220"/>
      <c r="B231" s="221"/>
      <c r="C231" s="13" t="s">
        <v>3757</v>
      </c>
      <c r="D231" s="75" t="s">
        <v>4386</v>
      </c>
      <c r="E231" s="55" t="s">
        <v>4387</v>
      </c>
      <c r="F231" s="53" t="s">
        <v>4388</v>
      </c>
      <c r="G231" s="217"/>
    </row>
    <row r="232" spans="1:7">
      <c r="A232" s="220"/>
      <c r="B232" s="221"/>
      <c r="C232" s="13" t="s">
        <v>3761</v>
      </c>
      <c r="D232" s="75" t="s">
        <v>4389</v>
      </c>
      <c r="E232" s="55" t="s">
        <v>4390</v>
      </c>
      <c r="F232" s="53" t="s">
        <v>4391</v>
      </c>
      <c r="G232" s="217"/>
    </row>
    <row r="233" spans="1:7">
      <c r="A233" s="220"/>
      <c r="B233" s="221"/>
      <c r="C233" s="13" t="s">
        <v>3765</v>
      </c>
      <c r="D233" s="75" t="s">
        <v>4392</v>
      </c>
      <c r="E233" s="55" t="s">
        <v>4393</v>
      </c>
      <c r="F233" s="53" t="s">
        <v>4394</v>
      </c>
      <c r="G233" s="217"/>
    </row>
    <row r="234" spans="1:7">
      <c r="A234" s="220"/>
      <c r="B234" s="221" t="s">
        <v>3769</v>
      </c>
      <c r="C234" s="13" t="s">
        <v>3737</v>
      </c>
      <c r="D234" s="75" t="s">
        <v>4395</v>
      </c>
      <c r="E234" s="55" t="s">
        <v>4396</v>
      </c>
      <c r="F234" s="53" t="s">
        <v>4397</v>
      </c>
      <c r="G234" s="217"/>
    </row>
    <row r="235" spans="1:7">
      <c r="A235" s="220"/>
      <c r="B235" s="221"/>
      <c r="C235" s="13" t="s">
        <v>3742</v>
      </c>
      <c r="D235" s="75" t="s">
        <v>4398</v>
      </c>
      <c r="E235" s="55" t="s">
        <v>4399</v>
      </c>
      <c r="F235" s="53" t="s">
        <v>4400</v>
      </c>
      <c r="G235" s="217"/>
    </row>
    <row r="236" spans="1:7">
      <c r="A236" s="220"/>
      <c r="B236" s="221"/>
      <c r="C236" s="13" t="s">
        <v>3746</v>
      </c>
      <c r="D236" s="75" t="s">
        <v>4401</v>
      </c>
      <c r="E236" s="55" t="s">
        <v>4402</v>
      </c>
      <c r="F236" s="53" t="s">
        <v>4403</v>
      </c>
      <c r="G236" s="217"/>
    </row>
    <row r="237" spans="1:7">
      <c r="A237" s="220"/>
      <c r="B237" s="221"/>
      <c r="C237" s="13" t="s">
        <v>3750</v>
      </c>
      <c r="D237" s="75" t="s">
        <v>4404</v>
      </c>
      <c r="E237" s="55" t="s">
        <v>4405</v>
      </c>
      <c r="F237" s="53" t="s">
        <v>4406</v>
      </c>
      <c r="G237" s="217"/>
    </row>
    <row r="238" spans="1:7">
      <c r="A238" s="220"/>
      <c r="B238" s="221"/>
      <c r="C238" s="13" t="s">
        <v>3754</v>
      </c>
      <c r="D238" s="75" t="s">
        <v>4407</v>
      </c>
      <c r="E238" s="55" t="s">
        <v>4408</v>
      </c>
      <c r="F238" s="53" t="s">
        <v>4409</v>
      </c>
      <c r="G238" s="217"/>
    </row>
    <row r="239" spans="1:7">
      <c r="A239" s="220"/>
      <c r="B239" s="221"/>
      <c r="C239" s="13" t="s">
        <v>3757</v>
      </c>
      <c r="D239" s="75" t="s">
        <v>4410</v>
      </c>
      <c r="E239" s="55" t="s">
        <v>4411</v>
      </c>
      <c r="F239" s="53" t="s">
        <v>4412</v>
      </c>
      <c r="G239" s="217"/>
    </row>
    <row r="240" spans="1:7">
      <c r="A240" s="220"/>
      <c r="B240" s="221"/>
      <c r="C240" s="13" t="s">
        <v>3761</v>
      </c>
      <c r="D240" s="75" t="s">
        <v>4413</v>
      </c>
      <c r="E240" s="55" t="s">
        <v>4414</v>
      </c>
      <c r="F240" s="53" t="s">
        <v>4415</v>
      </c>
      <c r="G240" s="217"/>
    </row>
    <row r="241" spans="1:7">
      <c r="A241" s="220"/>
      <c r="B241" s="221"/>
      <c r="C241" s="13" t="s">
        <v>3765</v>
      </c>
      <c r="D241" s="75" t="s">
        <v>4416</v>
      </c>
      <c r="E241" s="55" t="s">
        <v>4417</v>
      </c>
      <c r="F241" s="53" t="s">
        <v>4418</v>
      </c>
      <c r="G241" s="179"/>
    </row>
    <row r="242" spans="1:7">
      <c r="A242" s="220" t="s">
        <v>145</v>
      </c>
      <c r="B242" s="221" t="s">
        <v>3736</v>
      </c>
      <c r="C242" s="13" t="s">
        <v>3737</v>
      </c>
      <c r="D242" s="13" t="s">
        <v>4419</v>
      </c>
      <c r="E242" s="48" t="s">
        <v>4420</v>
      </c>
      <c r="G242" s="178" t="s">
        <v>4421</v>
      </c>
    </row>
    <row r="243" spans="1:7">
      <c r="A243" s="220"/>
      <c r="B243" s="221"/>
      <c r="C243" s="13" t="s">
        <v>3742</v>
      </c>
      <c r="D243" s="13" t="s">
        <v>4422</v>
      </c>
      <c r="E243" s="48" t="s">
        <v>4423</v>
      </c>
      <c r="G243" s="217"/>
    </row>
    <row r="244" spans="1:7">
      <c r="A244" s="220"/>
      <c r="B244" s="221"/>
      <c r="C244" s="13" t="s">
        <v>3746</v>
      </c>
      <c r="D244" s="13" t="s">
        <v>4424</v>
      </c>
      <c r="E244" s="48" t="s">
        <v>4425</v>
      </c>
      <c r="G244" s="217"/>
    </row>
    <row r="245" spans="1:7">
      <c r="A245" s="220"/>
      <c r="B245" s="221"/>
      <c r="C245" s="13" t="s">
        <v>3750</v>
      </c>
      <c r="D245" s="13" t="s">
        <v>4426</v>
      </c>
      <c r="E245" s="48" t="s">
        <v>4427</v>
      </c>
      <c r="G245" s="217"/>
    </row>
    <row r="246" spans="1:7">
      <c r="A246" s="220"/>
      <c r="B246" s="221"/>
      <c r="C246" s="13" t="s">
        <v>3754</v>
      </c>
      <c r="D246" s="13" t="s">
        <v>4428</v>
      </c>
      <c r="E246" s="48" t="s">
        <v>4429</v>
      </c>
      <c r="G246" s="217"/>
    </row>
    <row r="247" spans="1:7">
      <c r="A247" s="220"/>
      <c r="B247" s="221"/>
      <c r="C247" s="13" t="s">
        <v>3757</v>
      </c>
      <c r="D247" s="13" t="s">
        <v>4430</v>
      </c>
      <c r="E247" s="48" t="s">
        <v>4431</v>
      </c>
      <c r="G247" s="217"/>
    </row>
    <row r="248" spans="1:7">
      <c r="A248" s="220"/>
      <c r="B248" s="221"/>
      <c r="C248" s="13" t="s">
        <v>3761</v>
      </c>
      <c r="D248" s="13" t="s">
        <v>4432</v>
      </c>
      <c r="E248" s="48" t="s">
        <v>4433</v>
      </c>
      <c r="G248" s="217"/>
    </row>
    <row r="249" spans="1:7">
      <c r="A249" s="220"/>
      <c r="B249" s="221"/>
      <c r="C249" s="13" t="s">
        <v>3765</v>
      </c>
      <c r="D249" s="13" t="s">
        <v>4434</v>
      </c>
      <c r="E249" s="48" t="s">
        <v>4435</v>
      </c>
      <c r="G249" s="217"/>
    </row>
    <row r="250" spans="1:7">
      <c r="A250" s="220"/>
      <c r="B250" s="221" t="s">
        <v>3769</v>
      </c>
      <c r="C250" s="13" t="s">
        <v>3737</v>
      </c>
      <c r="D250" s="13" t="s">
        <v>4436</v>
      </c>
      <c r="E250" s="48" t="s">
        <v>4437</v>
      </c>
      <c r="G250" s="217"/>
    </row>
    <row r="251" spans="1:7">
      <c r="A251" s="220"/>
      <c r="B251" s="221"/>
      <c r="C251" s="13" t="s">
        <v>3742</v>
      </c>
      <c r="D251" s="13" t="s">
        <v>4438</v>
      </c>
      <c r="E251" s="48" t="s">
        <v>4439</v>
      </c>
      <c r="G251" s="217"/>
    </row>
    <row r="252" spans="1:7">
      <c r="A252" s="220"/>
      <c r="B252" s="221"/>
      <c r="C252" s="13" t="s">
        <v>3746</v>
      </c>
      <c r="D252" s="13" t="s">
        <v>4440</v>
      </c>
      <c r="E252" s="48" t="s">
        <v>4441</v>
      </c>
      <c r="G252" s="217"/>
    </row>
    <row r="253" spans="1:7">
      <c r="A253" s="220"/>
      <c r="B253" s="221"/>
      <c r="C253" s="13" t="s">
        <v>3750</v>
      </c>
      <c r="D253" s="13" t="s">
        <v>4442</v>
      </c>
      <c r="E253" s="48" t="s">
        <v>4443</v>
      </c>
      <c r="G253" s="217"/>
    </row>
    <row r="254" spans="1:7">
      <c r="A254" s="220"/>
      <c r="B254" s="221"/>
      <c r="C254" s="13" t="s">
        <v>3754</v>
      </c>
      <c r="D254" s="13" t="s">
        <v>4444</v>
      </c>
      <c r="E254" s="48" t="s">
        <v>4445</v>
      </c>
      <c r="G254" s="217"/>
    </row>
    <row r="255" spans="1:7">
      <c r="A255" s="220"/>
      <c r="B255" s="221"/>
      <c r="C255" s="13" t="s">
        <v>3757</v>
      </c>
      <c r="D255" s="13" t="s">
        <v>4446</v>
      </c>
      <c r="E255" s="48" t="s">
        <v>4447</v>
      </c>
      <c r="G255" s="217"/>
    </row>
    <row r="256" spans="1:7">
      <c r="A256" s="220"/>
      <c r="B256" s="221"/>
      <c r="C256" s="13" t="s">
        <v>3761</v>
      </c>
      <c r="D256" s="13" t="s">
        <v>4448</v>
      </c>
      <c r="E256" s="48" t="s">
        <v>4449</v>
      </c>
      <c r="G256" s="217"/>
    </row>
    <row r="257" spans="1:7">
      <c r="A257" s="220"/>
      <c r="B257" s="221"/>
      <c r="C257" s="13" t="s">
        <v>3765</v>
      </c>
      <c r="D257" s="13" t="s">
        <v>4450</v>
      </c>
      <c r="E257" s="48" t="s">
        <v>4451</v>
      </c>
      <c r="G257" s="179"/>
    </row>
    <row r="258" spans="1:7">
      <c r="A258" s="220" t="s">
        <v>147</v>
      </c>
      <c r="B258" s="221" t="s">
        <v>3736</v>
      </c>
      <c r="C258" s="13" t="s">
        <v>3737</v>
      </c>
      <c r="D258" s="13" t="s">
        <v>4452</v>
      </c>
      <c r="E258" s="48" t="s">
        <v>4453</v>
      </c>
      <c r="G258" s="178" t="s">
        <v>4421</v>
      </c>
    </row>
    <row r="259" spans="1:7">
      <c r="A259" s="220"/>
      <c r="B259" s="221"/>
      <c r="C259" s="13" t="s">
        <v>3742</v>
      </c>
      <c r="D259" s="13" t="s">
        <v>4454</v>
      </c>
      <c r="E259" s="48" t="s">
        <v>4455</v>
      </c>
      <c r="G259" s="217"/>
    </row>
    <row r="260" spans="1:7">
      <c r="A260" s="220"/>
      <c r="B260" s="221"/>
      <c r="C260" s="13" t="s">
        <v>3746</v>
      </c>
      <c r="D260" s="13" t="s">
        <v>4456</v>
      </c>
      <c r="E260" s="48" t="s">
        <v>4457</v>
      </c>
      <c r="G260" s="217"/>
    </row>
    <row r="261" spans="1:7">
      <c r="A261" s="220"/>
      <c r="B261" s="221"/>
      <c r="C261" s="13" t="s">
        <v>3750</v>
      </c>
      <c r="D261" s="13" t="s">
        <v>4458</v>
      </c>
      <c r="E261" s="48" t="s">
        <v>4459</v>
      </c>
      <c r="G261" s="217"/>
    </row>
    <row r="262" spans="1:7">
      <c r="A262" s="220"/>
      <c r="B262" s="221"/>
      <c r="C262" s="13" t="s">
        <v>3754</v>
      </c>
      <c r="D262" s="13" t="s">
        <v>4460</v>
      </c>
      <c r="E262" s="48" t="s">
        <v>4461</v>
      </c>
      <c r="G262" s="217"/>
    </row>
    <row r="263" spans="1:7">
      <c r="A263" s="220"/>
      <c r="B263" s="221"/>
      <c r="C263" s="13" t="s">
        <v>3757</v>
      </c>
      <c r="D263" s="13" t="s">
        <v>4462</v>
      </c>
      <c r="E263" s="48" t="s">
        <v>4463</v>
      </c>
      <c r="G263" s="217"/>
    </row>
    <row r="264" spans="1:7">
      <c r="A264" s="220"/>
      <c r="B264" s="221"/>
      <c r="C264" s="13" t="s">
        <v>3761</v>
      </c>
      <c r="D264" s="13" t="s">
        <v>4464</v>
      </c>
      <c r="E264" s="48" t="s">
        <v>4465</v>
      </c>
      <c r="G264" s="217"/>
    </row>
    <row r="265" spans="1:7">
      <c r="A265" s="220"/>
      <c r="B265" s="221"/>
      <c r="C265" s="13" t="s">
        <v>3765</v>
      </c>
      <c r="D265" s="13" t="s">
        <v>4466</v>
      </c>
      <c r="E265" s="48" t="s">
        <v>4467</v>
      </c>
      <c r="G265" s="217"/>
    </row>
    <row r="266" spans="1:7">
      <c r="A266" s="220"/>
      <c r="B266" s="221" t="s">
        <v>3769</v>
      </c>
      <c r="C266" s="13" t="s">
        <v>3737</v>
      </c>
      <c r="D266" s="13" t="s">
        <v>4468</v>
      </c>
      <c r="E266" s="48" t="s">
        <v>4469</v>
      </c>
      <c r="G266" s="217"/>
    </row>
    <row r="267" spans="1:7">
      <c r="A267" s="220"/>
      <c r="B267" s="221"/>
      <c r="C267" s="13" t="s">
        <v>3742</v>
      </c>
      <c r="D267" s="13" t="s">
        <v>4470</v>
      </c>
      <c r="E267" s="48" t="s">
        <v>4471</v>
      </c>
      <c r="G267" s="217"/>
    </row>
    <row r="268" spans="1:7">
      <c r="A268" s="220"/>
      <c r="B268" s="221"/>
      <c r="C268" s="13" t="s">
        <v>3746</v>
      </c>
      <c r="D268" s="13" t="s">
        <v>4472</v>
      </c>
      <c r="E268" s="48" t="s">
        <v>4473</v>
      </c>
      <c r="G268" s="217"/>
    </row>
    <row r="269" spans="1:7">
      <c r="A269" s="220"/>
      <c r="B269" s="221"/>
      <c r="C269" s="13" t="s">
        <v>3750</v>
      </c>
      <c r="D269" s="13" t="s">
        <v>4474</v>
      </c>
      <c r="E269" s="48" t="s">
        <v>4475</v>
      </c>
      <c r="G269" s="217"/>
    </row>
    <row r="270" spans="1:7">
      <c r="A270" s="220"/>
      <c r="B270" s="221"/>
      <c r="C270" s="13" t="s">
        <v>3754</v>
      </c>
      <c r="D270" s="13" t="s">
        <v>4476</v>
      </c>
      <c r="E270" s="48" t="s">
        <v>4477</v>
      </c>
      <c r="G270" s="217"/>
    </row>
    <row r="271" spans="1:7">
      <c r="A271" s="220"/>
      <c r="B271" s="221"/>
      <c r="C271" s="13" t="s">
        <v>3757</v>
      </c>
      <c r="D271" s="13" t="s">
        <v>4478</v>
      </c>
      <c r="E271" s="48" t="s">
        <v>4479</v>
      </c>
      <c r="G271" s="217"/>
    </row>
    <row r="272" spans="1:7">
      <c r="A272" s="220"/>
      <c r="B272" s="221"/>
      <c r="C272" s="13" t="s">
        <v>3761</v>
      </c>
      <c r="D272" s="13" t="s">
        <v>4480</v>
      </c>
      <c r="E272" s="48" t="s">
        <v>4481</v>
      </c>
      <c r="G272" s="217"/>
    </row>
    <row r="273" spans="1:7">
      <c r="A273" s="220"/>
      <c r="B273" s="221"/>
      <c r="C273" s="13" t="s">
        <v>3765</v>
      </c>
      <c r="D273" s="13" t="s">
        <v>4482</v>
      </c>
      <c r="E273" s="48" t="s">
        <v>4483</v>
      </c>
      <c r="G273" s="179"/>
    </row>
    <row r="274" spans="1:7">
      <c r="A274" s="220" t="s">
        <v>149</v>
      </c>
      <c r="B274" s="221" t="s">
        <v>3736</v>
      </c>
      <c r="C274" s="13" t="s">
        <v>3737</v>
      </c>
      <c r="D274" s="13" t="s">
        <v>4484</v>
      </c>
      <c r="E274" s="48" t="s">
        <v>4485</v>
      </c>
      <c r="G274" s="178" t="s">
        <v>4421</v>
      </c>
    </row>
    <row r="275" spans="1:7">
      <c r="A275" s="220"/>
      <c r="B275" s="221"/>
      <c r="C275" s="13" t="s">
        <v>3742</v>
      </c>
      <c r="D275" s="13" t="s">
        <v>4486</v>
      </c>
      <c r="E275" s="48" t="s">
        <v>4487</v>
      </c>
      <c r="G275" s="217"/>
    </row>
    <row r="276" spans="1:7">
      <c r="A276" s="220"/>
      <c r="B276" s="221"/>
      <c r="C276" s="13" t="s">
        <v>3746</v>
      </c>
      <c r="D276" s="13" t="s">
        <v>4488</v>
      </c>
      <c r="E276" s="48" t="s">
        <v>4489</v>
      </c>
      <c r="G276" s="217"/>
    </row>
    <row r="277" spans="1:7">
      <c r="A277" s="220"/>
      <c r="B277" s="221"/>
      <c r="C277" s="13" t="s">
        <v>3750</v>
      </c>
      <c r="D277" s="13" t="s">
        <v>4490</v>
      </c>
      <c r="E277" s="48" t="s">
        <v>4491</v>
      </c>
      <c r="G277" s="217"/>
    </row>
    <row r="278" spans="1:7">
      <c r="A278" s="220"/>
      <c r="B278" s="221"/>
      <c r="C278" s="13" t="s">
        <v>3754</v>
      </c>
      <c r="D278" s="13" t="s">
        <v>4492</v>
      </c>
      <c r="E278" s="48" t="s">
        <v>4493</v>
      </c>
      <c r="G278" s="217"/>
    </row>
    <row r="279" spans="1:7">
      <c r="A279" s="220"/>
      <c r="B279" s="221"/>
      <c r="C279" s="13" t="s">
        <v>3757</v>
      </c>
      <c r="D279" s="13" t="s">
        <v>4494</v>
      </c>
      <c r="E279" s="48" t="s">
        <v>4495</v>
      </c>
      <c r="G279" s="217"/>
    </row>
    <row r="280" spans="1:7">
      <c r="A280" s="220"/>
      <c r="B280" s="221"/>
      <c r="C280" s="13" t="s">
        <v>3761</v>
      </c>
      <c r="D280" s="13" t="s">
        <v>4496</v>
      </c>
      <c r="E280" s="48" t="s">
        <v>4497</v>
      </c>
      <c r="G280" s="217"/>
    </row>
    <row r="281" spans="1:7">
      <c r="A281" s="220"/>
      <c r="B281" s="221"/>
      <c r="C281" s="13" t="s">
        <v>3765</v>
      </c>
      <c r="D281" s="13" t="s">
        <v>4498</v>
      </c>
      <c r="E281" s="48" t="s">
        <v>4499</v>
      </c>
      <c r="G281" s="217"/>
    </row>
    <row r="282" spans="1:7">
      <c r="A282" s="220"/>
      <c r="B282" s="221" t="s">
        <v>3769</v>
      </c>
      <c r="C282" s="13" t="s">
        <v>3737</v>
      </c>
      <c r="D282" s="13" t="s">
        <v>4500</v>
      </c>
      <c r="E282" s="48" t="s">
        <v>4501</v>
      </c>
      <c r="G282" s="217"/>
    </row>
    <row r="283" spans="1:7">
      <c r="A283" s="220"/>
      <c r="B283" s="221"/>
      <c r="C283" s="13" t="s">
        <v>3742</v>
      </c>
      <c r="D283" s="13" t="s">
        <v>4502</v>
      </c>
      <c r="E283" s="48" t="s">
        <v>4503</v>
      </c>
      <c r="G283" s="217"/>
    </row>
    <row r="284" spans="1:7">
      <c r="A284" s="220"/>
      <c r="B284" s="221"/>
      <c r="C284" s="13" t="s">
        <v>3746</v>
      </c>
      <c r="D284" s="13" t="s">
        <v>4504</v>
      </c>
      <c r="E284" s="48" t="s">
        <v>4505</v>
      </c>
      <c r="G284" s="217"/>
    </row>
    <row r="285" spans="1:7">
      <c r="A285" s="220"/>
      <c r="B285" s="221"/>
      <c r="C285" s="13" t="s">
        <v>3750</v>
      </c>
      <c r="D285" s="13" t="s">
        <v>4506</v>
      </c>
      <c r="E285" s="48" t="s">
        <v>4507</v>
      </c>
      <c r="G285" s="217"/>
    </row>
    <row r="286" spans="1:7">
      <c r="A286" s="220"/>
      <c r="B286" s="221"/>
      <c r="C286" s="13" t="s">
        <v>3754</v>
      </c>
      <c r="D286" s="13" t="s">
        <v>4508</v>
      </c>
      <c r="E286" s="48" t="s">
        <v>4509</v>
      </c>
      <c r="G286" s="217"/>
    </row>
    <row r="287" spans="1:7">
      <c r="A287" s="220"/>
      <c r="B287" s="221"/>
      <c r="C287" s="13" t="s">
        <v>3757</v>
      </c>
      <c r="D287" s="13" t="s">
        <v>4510</v>
      </c>
      <c r="E287" s="48" t="s">
        <v>4511</v>
      </c>
      <c r="G287" s="217"/>
    </row>
    <row r="288" spans="1:7">
      <c r="A288" s="220"/>
      <c r="B288" s="221"/>
      <c r="C288" s="13" t="s">
        <v>3761</v>
      </c>
      <c r="D288" s="13" t="s">
        <v>4512</v>
      </c>
      <c r="E288" s="48" t="s">
        <v>4513</v>
      </c>
      <c r="G288" s="217"/>
    </row>
    <row r="289" spans="1:7">
      <c r="A289" s="220"/>
      <c r="B289" s="221"/>
      <c r="C289" s="13" t="s">
        <v>3765</v>
      </c>
      <c r="D289" s="13" t="s">
        <v>4514</v>
      </c>
      <c r="E289" s="48" t="s">
        <v>4515</v>
      </c>
      <c r="G289" s="179"/>
    </row>
    <row r="290" spans="1:7">
      <c r="A290" s="220" t="s">
        <v>207</v>
      </c>
      <c r="B290" s="221" t="s">
        <v>3736</v>
      </c>
      <c r="C290" s="13" t="s">
        <v>3737</v>
      </c>
      <c r="D290" s="13" t="s">
        <v>4516</v>
      </c>
      <c r="E290" s="48" t="s">
        <v>4517</v>
      </c>
      <c r="G290" s="178" t="s">
        <v>4421</v>
      </c>
    </row>
    <row r="291" spans="1:7">
      <c r="A291" s="220"/>
      <c r="B291" s="221"/>
      <c r="C291" s="13" t="s">
        <v>3742</v>
      </c>
      <c r="D291" s="13" t="s">
        <v>4518</v>
      </c>
      <c r="E291" s="48" t="s">
        <v>4519</v>
      </c>
      <c r="G291" s="217"/>
    </row>
    <row r="292" spans="1:7">
      <c r="A292" s="220"/>
      <c r="B292" s="221"/>
      <c r="C292" s="13" t="s">
        <v>3746</v>
      </c>
      <c r="D292" s="13" t="s">
        <v>4520</v>
      </c>
      <c r="E292" s="48" t="s">
        <v>4521</v>
      </c>
      <c r="G292" s="217"/>
    </row>
    <row r="293" spans="1:7">
      <c r="A293" s="220"/>
      <c r="B293" s="221"/>
      <c r="C293" s="13" t="s">
        <v>3750</v>
      </c>
      <c r="D293" s="13" t="s">
        <v>4522</v>
      </c>
      <c r="E293" s="48" t="s">
        <v>4523</v>
      </c>
      <c r="G293" s="217"/>
    </row>
    <row r="294" spans="1:7">
      <c r="A294" s="220"/>
      <c r="B294" s="221"/>
      <c r="C294" s="13" t="s">
        <v>3754</v>
      </c>
      <c r="D294" s="13" t="s">
        <v>4524</v>
      </c>
      <c r="E294" s="48" t="s">
        <v>4525</v>
      </c>
      <c r="G294" s="217"/>
    </row>
    <row r="295" spans="1:7">
      <c r="A295" s="220"/>
      <c r="B295" s="221"/>
      <c r="C295" s="13" t="s">
        <v>3757</v>
      </c>
      <c r="D295" s="13" t="s">
        <v>4526</v>
      </c>
      <c r="E295" s="48" t="s">
        <v>4527</v>
      </c>
      <c r="G295" s="217"/>
    </row>
    <row r="296" spans="1:7">
      <c r="A296" s="220"/>
      <c r="B296" s="221"/>
      <c r="C296" s="13" t="s">
        <v>3761</v>
      </c>
      <c r="D296" s="13" t="s">
        <v>4528</v>
      </c>
      <c r="E296" s="48" t="s">
        <v>4529</v>
      </c>
      <c r="G296" s="217"/>
    </row>
    <row r="297" spans="1:7">
      <c r="A297" s="220"/>
      <c r="B297" s="221"/>
      <c r="C297" s="13" t="s">
        <v>3765</v>
      </c>
      <c r="D297" s="13" t="s">
        <v>4530</v>
      </c>
      <c r="E297" s="48" t="s">
        <v>4531</v>
      </c>
      <c r="G297" s="217"/>
    </row>
    <row r="298" spans="1:7">
      <c r="A298" s="220"/>
      <c r="B298" s="221" t="s">
        <v>3769</v>
      </c>
      <c r="C298" s="13" t="s">
        <v>3737</v>
      </c>
      <c r="D298" s="13" t="s">
        <v>4532</v>
      </c>
      <c r="E298" s="48" t="s">
        <v>4533</v>
      </c>
      <c r="G298" s="217"/>
    </row>
    <row r="299" spans="1:7">
      <c r="A299" s="220"/>
      <c r="B299" s="221"/>
      <c r="C299" s="13" t="s">
        <v>3742</v>
      </c>
      <c r="D299" s="13" t="s">
        <v>4534</v>
      </c>
      <c r="E299" s="48" t="s">
        <v>4535</v>
      </c>
      <c r="G299" s="217"/>
    </row>
    <row r="300" spans="1:7">
      <c r="A300" s="220"/>
      <c r="B300" s="221"/>
      <c r="C300" s="13" t="s">
        <v>3746</v>
      </c>
      <c r="D300" s="13" t="s">
        <v>4536</v>
      </c>
      <c r="E300" s="48" t="s">
        <v>4537</v>
      </c>
      <c r="G300" s="217"/>
    </row>
    <row r="301" spans="1:7">
      <c r="A301" s="220"/>
      <c r="B301" s="221"/>
      <c r="C301" s="13" t="s">
        <v>3750</v>
      </c>
      <c r="D301" s="13" t="s">
        <v>4538</v>
      </c>
      <c r="E301" s="48" t="s">
        <v>4539</v>
      </c>
      <c r="G301" s="217"/>
    </row>
    <row r="302" spans="1:7">
      <c r="A302" s="220"/>
      <c r="B302" s="221"/>
      <c r="C302" s="13" t="s">
        <v>3754</v>
      </c>
      <c r="D302" s="13" t="s">
        <v>4540</v>
      </c>
      <c r="E302" s="48" t="s">
        <v>4541</v>
      </c>
      <c r="G302" s="217"/>
    </row>
    <row r="303" spans="1:7">
      <c r="A303" s="220"/>
      <c r="B303" s="221"/>
      <c r="C303" s="13" t="s">
        <v>3757</v>
      </c>
      <c r="D303" s="13" t="s">
        <v>4542</v>
      </c>
      <c r="E303" s="48" t="s">
        <v>4543</v>
      </c>
      <c r="G303" s="217"/>
    </row>
    <row r="304" spans="1:7">
      <c r="A304" s="220"/>
      <c r="B304" s="221"/>
      <c r="C304" s="13" t="s">
        <v>3761</v>
      </c>
      <c r="D304" s="13" t="s">
        <v>4544</v>
      </c>
      <c r="E304" s="48" t="s">
        <v>4545</v>
      </c>
      <c r="G304" s="217"/>
    </row>
    <row r="305" spans="1:7">
      <c r="A305" s="220"/>
      <c r="B305" s="221"/>
      <c r="C305" s="13" t="s">
        <v>3765</v>
      </c>
      <c r="D305" s="13" t="s">
        <v>4546</v>
      </c>
      <c r="E305" s="48" t="s">
        <v>4547</v>
      </c>
      <c r="G305" s="179"/>
    </row>
    <row r="306" spans="1:7">
      <c r="A306" s="220" t="s">
        <v>209</v>
      </c>
      <c r="B306" s="221" t="s">
        <v>3736</v>
      </c>
      <c r="C306" s="13" t="s">
        <v>3737</v>
      </c>
      <c r="E306" s="48" t="s">
        <v>4548</v>
      </c>
      <c r="G306" s="178" t="s">
        <v>4421</v>
      </c>
    </row>
    <row r="307" spans="1:7">
      <c r="A307" s="220"/>
      <c r="B307" s="221"/>
      <c r="C307" s="13" t="s">
        <v>3742</v>
      </c>
      <c r="E307" s="48" t="s">
        <v>4549</v>
      </c>
      <c r="G307" s="217"/>
    </row>
    <row r="308" spans="1:7">
      <c r="A308" s="220"/>
      <c r="B308" s="221"/>
      <c r="C308" s="13" t="s">
        <v>3746</v>
      </c>
      <c r="E308" s="48" t="s">
        <v>4550</v>
      </c>
      <c r="G308" s="217"/>
    </row>
    <row r="309" spans="1:7">
      <c r="A309" s="220"/>
      <c r="B309" s="221"/>
      <c r="C309" s="13" t="s">
        <v>3750</v>
      </c>
      <c r="E309" s="48" t="s">
        <v>4551</v>
      </c>
      <c r="G309" s="217"/>
    </row>
    <row r="310" spans="1:7">
      <c r="A310" s="220"/>
      <c r="B310" s="221"/>
      <c r="C310" s="13" t="s">
        <v>3754</v>
      </c>
      <c r="E310" s="48" t="s">
        <v>4552</v>
      </c>
      <c r="G310" s="217"/>
    </row>
    <row r="311" spans="1:7">
      <c r="A311" s="220"/>
      <c r="B311" s="221"/>
      <c r="C311" s="13" t="s">
        <v>3757</v>
      </c>
      <c r="E311" s="48" t="s">
        <v>4553</v>
      </c>
      <c r="G311" s="217"/>
    </row>
    <row r="312" spans="1:7">
      <c r="A312" s="220"/>
      <c r="B312" s="221"/>
      <c r="C312" s="13" t="s">
        <v>3761</v>
      </c>
      <c r="E312" s="48" t="s">
        <v>4554</v>
      </c>
      <c r="G312" s="217"/>
    </row>
    <row r="313" spans="1:7">
      <c r="A313" s="220"/>
      <c r="B313" s="221"/>
      <c r="C313" s="13" t="s">
        <v>3765</v>
      </c>
      <c r="E313" s="48" t="s">
        <v>4555</v>
      </c>
      <c r="G313" s="217"/>
    </row>
    <row r="314" spans="1:7">
      <c r="A314" s="220"/>
      <c r="B314" s="221" t="s">
        <v>3769</v>
      </c>
      <c r="C314" s="13" t="s">
        <v>3737</v>
      </c>
      <c r="E314" s="48" t="s">
        <v>4556</v>
      </c>
      <c r="G314" s="217"/>
    </row>
    <row r="315" spans="1:7">
      <c r="A315" s="220"/>
      <c r="B315" s="221"/>
      <c r="C315" s="13" t="s">
        <v>3742</v>
      </c>
      <c r="E315" s="48" t="s">
        <v>4557</v>
      </c>
      <c r="G315" s="217"/>
    </row>
    <row r="316" spans="1:7">
      <c r="A316" s="220"/>
      <c r="B316" s="221"/>
      <c r="C316" s="13" t="s">
        <v>3746</v>
      </c>
      <c r="E316" s="48" t="s">
        <v>4558</v>
      </c>
      <c r="G316" s="217"/>
    </row>
    <row r="317" spans="1:7">
      <c r="A317" s="220"/>
      <c r="B317" s="221"/>
      <c r="C317" s="13" t="s">
        <v>3750</v>
      </c>
      <c r="E317" s="48" t="s">
        <v>4559</v>
      </c>
      <c r="G317" s="217"/>
    </row>
    <row r="318" spans="1:7">
      <c r="A318" s="220"/>
      <c r="B318" s="221"/>
      <c r="C318" s="13" t="s">
        <v>3754</v>
      </c>
      <c r="E318" s="48" t="s">
        <v>4560</v>
      </c>
      <c r="G318" s="217"/>
    </row>
    <row r="319" spans="1:7">
      <c r="A319" s="220"/>
      <c r="B319" s="221"/>
      <c r="C319" s="13" t="s">
        <v>3757</v>
      </c>
      <c r="E319" s="48" t="s">
        <v>4561</v>
      </c>
      <c r="G319" s="217"/>
    </row>
    <row r="320" spans="1:7">
      <c r="A320" s="220"/>
      <c r="B320" s="221"/>
      <c r="C320" s="13" t="s">
        <v>3761</v>
      </c>
      <c r="E320" s="48" t="s">
        <v>4562</v>
      </c>
      <c r="G320" s="217"/>
    </row>
    <row r="321" spans="1:7">
      <c r="A321" s="220"/>
      <c r="B321" s="221"/>
      <c r="C321" s="13" t="s">
        <v>3765</v>
      </c>
      <c r="E321" s="48" t="s">
        <v>4563</v>
      </c>
      <c r="G321" s="179"/>
    </row>
    <row r="322" spans="1:7">
      <c r="A322" s="220" t="s">
        <v>211</v>
      </c>
      <c r="B322" s="221" t="s">
        <v>3736</v>
      </c>
      <c r="C322" s="13" t="s">
        <v>3737</v>
      </c>
      <c r="E322" s="48" t="s">
        <v>4564</v>
      </c>
      <c r="G322" s="178" t="s">
        <v>4421</v>
      </c>
    </row>
    <row r="323" spans="1:7">
      <c r="A323" s="220"/>
      <c r="B323" s="221"/>
      <c r="C323" s="13" t="s">
        <v>3742</v>
      </c>
      <c r="E323" s="48" t="s">
        <v>4565</v>
      </c>
      <c r="G323" s="217"/>
    </row>
    <row r="324" spans="1:7">
      <c r="A324" s="220"/>
      <c r="B324" s="221"/>
      <c r="C324" s="13" t="s">
        <v>3746</v>
      </c>
      <c r="E324" s="48" t="s">
        <v>4566</v>
      </c>
      <c r="G324" s="217"/>
    </row>
    <row r="325" spans="1:7">
      <c r="A325" s="220"/>
      <c r="B325" s="221"/>
      <c r="C325" s="13" t="s">
        <v>3750</v>
      </c>
      <c r="E325" s="48" t="s">
        <v>4567</v>
      </c>
      <c r="G325" s="217"/>
    </row>
    <row r="326" spans="1:7">
      <c r="A326" s="220"/>
      <c r="B326" s="221"/>
      <c r="C326" s="13" t="s">
        <v>3754</v>
      </c>
      <c r="E326" s="48" t="s">
        <v>4568</v>
      </c>
      <c r="G326" s="217"/>
    </row>
    <row r="327" spans="1:7">
      <c r="A327" s="220"/>
      <c r="B327" s="221"/>
      <c r="C327" s="13" t="s">
        <v>3757</v>
      </c>
      <c r="E327" s="48" t="s">
        <v>4569</v>
      </c>
      <c r="G327" s="217"/>
    </row>
    <row r="328" spans="1:7">
      <c r="A328" s="220"/>
      <c r="B328" s="221"/>
      <c r="C328" s="13" t="s">
        <v>3761</v>
      </c>
      <c r="E328" s="48" t="s">
        <v>4570</v>
      </c>
      <c r="G328" s="217"/>
    </row>
    <row r="329" spans="1:7">
      <c r="A329" s="220"/>
      <c r="B329" s="221"/>
      <c r="C329" s="13" t="s">
        <v>3765</v>
      </c>
      <c r="E329" s="48" t="s">
        <v>4571</v>
      </c>
      <c r="G329" s="217"/>
    </row>
    <row r="330" spans="1:7">
      <c r="A330" s="220"/>
      <c r="B330" s="221" t="s">
        <v>3769</v>
      </c>
      <c r="C330" s="13" t="s">
        <v>3737</v>
      </c>
      <c r="E330" s="48" t="s">
        <v>4572</v>
      </c>
      <c r="G330" s="217"/>
    </row>
    <row r="331" spans="1:7">
      <c r="A331" s="220"/>
      <c r="B331" s="221"/>
      <c r="C331" s="13" t="s">
        <v>3742</v>
      </c>
      <c r="E331" s="48" t="s">
        <v>4573</v>
      </c>
      <c r="G331" s="217"/>
    </row>
    <row r="332" spans="1:7">
      <c r="A332" s="220"/>
      <c r="B332" s="221"/>
      <c r="C332" s="13" t="s">
        <v>3746</v>
      </c>
      <c r="E332" s="48" t="s">
        <v>4574</v>
      </c>
      <c r="G332" s="217"/>
    </row>
    <row r="333" spans="1:7">
      <c r="A333" s="220"/>
      <c r="B333" s="221"/>
      <c r="C333" s="13" t="s">
        <v>3750</v>
      </c>
      <c r="E333" s="48" t="s">
        <v>4575</v>
      </c>
      <c r="G333" s="217"/>
    </row>
    <row r="334" spans="1:7">
      <c r="A334" s="220"/>
      <c r="B334" s="221"/>
      <c r="C334" s="13" t="s">
        <v>3754</v>
      </c>
      <c r="E334" s="48" t="s">
        <v>4576</v>
      </c>
      <c r="G334" s="217"/>
    </row>
    <row r="335" spans="1:7">
      <c r="A335" s="220"/>
      <c r="B335" s="221"/>
      <c r="C335" s="13" t="s">
        <v>3757</v>
      </c>
      <c r="E335" s="48" t="s">
        <v>4577</v>
      </c>
      <c r="G335" s="217"/>
    </row>
    <row r="336" spans="1:7">
      <c r="A336" s="220"/>
      <c r="B336" s="221"/>
      <c r="C336" s="13" t="s">
        <v>3761</v>
      </c>
      <c r="E336" s="48" t="s">
        <v>4578</v>
      </c>
      <c r="G336" s="217"/>
    </row>
    <row r="337" spans="1:7">
      <c r="A337" s="220"/>
      <c r="B337" s="221"/>
      <c r="C337" s="13" t="s">
        <v>3765</v>
      </c>
      <c r="E337" s="48" t="s">
        <v>4579</v>
      </c>
      <c r="G337" s="179"/>
    </row>
    <row r="338" spans="1:7">
      <c r="A338" s="220" t="s">
        <v>213</v>
      </c>
      <c r="B338" s="221" t="s">
        <v>3736</v>
      </c>
      <c r="C338" s="13" t="s">
        <v>3737</v>
      </c>
      <c r="D338" s="13" t="s">
        <v>4580</v>
      </c>
      <c r="E338" s="48" t="s">
        <v>4581</v>
      </c>
      <c r="G338" s="178" t="s">
        <v>4421</v>
      </c>
    </row>
    <row r="339" spans="1:7">
      <c r="A339" s="220"/>
      <c r="B339" s="221"/>
      <c r="C339" s="13" t="s">
        <v>3742</v>
      </c>
      <c r="D339" s="13" t="s">
        <v>4582</v>
      </c>
      <c r="E339" s="48" t="s">
        <v>4583</v>
      </c>
      <c r="G339" s="217"/>
    </row>
    <row r="340" spans="1:7">
      <c r="A340" s="220"/>
      <c r="B340" s="221"/>
      <c r="C340" s="13" t="s">
        <v>3746</v>
      </c>
      <c r="D340" s="13" t="s">
        <v>4584</v>
      </c>
      <c r="E340" s="48" t="s">
        <v>4585</v>
      </c>
      <c r="G340" s="217"/>
    </row>
    <row r="341" spans="1:7">
      <c r="A341" s="220"/>
      <c r="B341" s="221"/>
      <c r="C341" s="13" t="s">
        <v>3750</v>
      </c>
      <c r="D341" s="13" t="s">
        <v>4586</v>
      </c>
      <c r="E341" s="48" t="s">
        <v>4587</v>
      </c>
      <c r="G341" s="217"/>
    </row>
    <row r="342" spans="1:7">
      <c r="A342" s="220"/>
      <c r="B342" s="221"/>
      <c r="C342" s="13" t="s">
        <v>3754</v>
      </c>
      <c r="D342" s="13" t="s">
        <v>4588</v>
      </c>
      <c r="E342" s="48" t="s">
        <v>4589</v>
      </c>
      <c r="G342" s="217"/>
    </row>
    <row r="343" spans="1:7">
      <c r="A343" s="220"/>
      <c r="B343" s="221"/>
      <c r="C343" s="13" t="s">
        <v>3757</v>
      </c>
      <c r="D343" s="13" t="s">
        <v>4590</v>
      </c>
      <c r="E343" s="48" t="s">
        <v>4591</v>
      </c>
      <c r="G343" s="217"/>
    </row>
    <row r="344" spans="1:7">
      <c r="A344" s="220"/>
      <c r="B344" s="221"/>
      <c r="C344" s="13" t="s">
        <v>3761</v>
      </c>
      <c r="D344" s="13" t="s">
        <v>4592</v>
      </c>
      <c r="E344" s="48" t="s">
        <v>4593</v>
      </c>
      <c r="G344" s="217"/>
    </row>
    <row r="345" spans="1:7">
      <c r="A345" s="220"/>
      <c r="B345" s="221"/>
      <c r="C345" s="13" t="s">
        <v>3765</v>
      </c>
      <c r="D345" s="13" t="s">
        <v>4594</v>
      </c>
      <c r="E345" s="48" t="s">
        <v>4595</v>
      </c>
      <c r="G345" s="217"/>
    </row>
    <row r="346" spans="1:7">
      <c r="A346" s="220"/>
      <c r="B346" s="221" t="s">
        <v>3769</v>
      </c>
      <c r="C346" s="13" t="s">
        <v>3737</v>
      </c>
      <c r="D346" s="13" t="s">
        <v>4596</v>
      </c>
      <c r="E346" s="48" t="s">
        <v>4597</v>
      </c>
      <c r="G346" s="217"/>
    </row>
    <row r="347" spans="1:7">
      <c r="A347" s="220"/>
      <c r="B347" s="221"/>
      <c r="C347" s="13" t="s">
        <v>3742</v>
      </c>
      <c r="D347" s="13" t="s">
        <v>4598</v>
      </c>
      <c r="E347" s="48" t="s">
        <v>4599</v>
      </c>
      <c r="G347" s="217"/>
    </row>
    <row r="348" spans="1:7">
      <c r="A348" s="220"/>
      <c r="B348" s="221"/>
      <c r="C348" s="13" t="s">
        <v>3746</v>
      </c>
      <c r="D348" s="13" t="s">
        <v>4600</v>
      </c>
      <c r="E348" s="48" t="s">
        <v>4601</v>
      </c>
      <c r="G348" s="217"/>
    </row>
    <row r="349" spans="1:7">
      <c r="A349" s="220"/>
      <c r="B349" s="221"/>
      <c r="C349" s="13" t="s">
        <v>3750</v>
      </c>
      <c r="D349" s="13" t="s">
        <v>4602</v>
      </c>
      <c r="E349" s="48" t="s">
        <v>4603</v>
      </c>
      <c r="G349" s="217"/>
    </row>
    <row r="350" spans="1:7">
      <c r="A350" s="220"/>
      <c r="B350" s="221"/>
      <c r="C350" s="13" t="s">
        <v>3754</v>
      </c>
      <c r="D350" s="13" t="s">
        <v>4604</v>
      </c>
      <c r="E350" s="48" t="s">
        <v>4605</v>
      </c>
      <c r="G350" s="217"/>
    </row>
    <row r="351" spans="1:7">
      <c r="A351" s="220"/>
      <c r="B351" s="221"/>
      <c r="C351" s="13" t="s">
        <v>3757</v>
      </c>
      <c r="D351" s="13" t="s">
        <v>4606</v>
      </c>
      <c r="E351" s="48" t="s">
        <v>4607</v>
      </c>
      <c r="G351" s="217"/>
    </row>
    <row r="352" spans="1:7">
      <c r="A352" s="220"/>
      <c r="B352" s="221"/>
      <c r="C352" s="13" t="s">
        <v>3761</v>
      </c>
      <c r="D352" s="13" t="s">
        <v>4608</v>
      </c>
      <c r="E352" s="48" t="s">
        <v>4609</v>
      </c>
      <c r="G352" s="217"/>
    </row>
    <row r="353" spans="1:7">
      <c r="A353" s="220"/>
      <c r="B353" s="221"/>
      <c r="C353" s="13" t="s">
        <v>3765</v>
      </c>
      <c r="D353" s="13" t="s">
        <v>4610</v>
      </c>
      <c r="E353" s="48" t="s">
        <v>4611</v>
      </c>
      <c r="G353" s="179"/>
    </row>
    <row r="354" spans="1:7">
      <c r="A354" s="220" t="s">
        <v>215</v>
      </c>
      <c r="B354" s="221" t="s">
        <v>3736</v>
      </c>
      <c r="C354" s="13" t="s">
        <v>3737</v>
      </c>
      <c r="D354" s="13" t="s">
        <v>4612</v>
      </c>
      <c r="E354" s="48" t="s">
        <v>4613</v>
      </c>
      <c r="G354" s="178" t="s">
        <v>4421</v>
      </c>
    </row>
    <row r="355" spans="1:7">
      <c r="A355" s="220"/>
      <c r="B355" s="221"/>
      <c r="C355" s="13" t="s">
        <v>3742</v>
      </c>
      <c r="D355" s="13" t="s">
        <v>4614</v>
      </c>
      <c r="E355" s="48" t="s">
        <v>4615</v>
      </c>
      <c r="G355" s="217"/>
    </row>
    <row r="356" spans="1:7">
      <c r="A356" s="220"/>
      <c r="B356" s="221"/>
      <c r="C356" s="13" t="s">
        <v>3746</v>
      </c>
      <c r="D356" s="13" t="s">
        <v>4616</v>
      </c>
      <c r="E356" s="48" t="s">
        <v>4617</v>
      </c>
      <c r="G356" s="217"/>
    </row>
    <row r="357" spans="1:7">
      <c r="A357" s="220"/>
      <c r="B357" s="221"/>
      <c r="C357" s="13" t="s">
        <v>3750</v>
      </c>
      <c r="D357" s="13" t="s">
        <v>4618</v>
      </c>
      <c r="E357" s="48" t="s">
        <v>4619</v>
      </c>
      <c r="G357" s="217"/>
    </row>
    <row r="358" spans="1:7">
      <c r="A358" s="220"/>
      <c r="B358" s="221"/>
      <c r="C358" s="13" t="s">
        <v>3754</v>
      </c>
      <c r="D358" s="13" t="s">
        <v>4620</v>
      </c>
      <c r="E358" s="48" t="s">
        <v>4621</v>
      </c>
      <c r="G358" s="217"/>
    </row>
    <row r="359" spans="1:7">
      <c r="A359" s="220"/>
      <c r="B359" s="221"/>
      <c r="C359" s="13" t="s">
        <v>3757</v>
      </c>
      <c r="D359" s="13" t="s">
        <v>4622</v>
      </c>
      <c r="E359" s="48" t="s">
        <v>4623</v>
      </c>
      <c r="G359" s="217"/>
    </row>
    <row r="360" spans="1:7">
      <c r="A360" s="220"/>
      <c r="B360" s="221"/>
      <c r="C360" s="13" t="s">
        <v>3761</v>
      </c>
      <c r="D360" s="13" t="s">
        <v>4624</v>
      </c>
      <c r="E360" s="48" t="s">
        <v>4625</v>
      </c>
      <c r="G360" s="217"/>
    </row>
    <row r="361" spans="1:7">
      <c r="A361" s="220"/>
      <c r="B361" s="221"/>
      <c r="C361" s="13" t="s">
        <v>3765</v>
      </c>
      <c r="D361" s="13" t="s">
        <v>4626</v>
      </c>
      <c r="E361" s="48" t="s">
        <v>4627</v>
      </c>
      <c r="G361" s="217"/>
    </row>
    <row r="362" spans="1:7">
      <c r="A362" s="220"/>
      <c r="B362" s="221" t="s">
        <v>3769</v>
      </c>
      <c r="C362" s="13" t="s">
        <v>3737</v>
      </c>
      <c r="D362" s="13" t="s">
        <v>4628</v>
      </c>
      <c r="E362" s="48" t="s">
        <v>4629</v>
      </c>
      <c r="G362" s="217"/>
    </row>
    <row r="363" spans="1:7">
      <c r="A363" s="220"/>
      <c r="B363" s="221"/>
      <c r="C363" s="13" t="s">
        <v>3742</v>
      </c>
      <c r="D363" s="13" t="s">
        <v>4630</v>
      </c>
      <c r="E363" s="48" t="s">
        <v>4631</v>
      </c>
      <c r="G363" s="217"/>
    </row>
    <row r="364" spans="1:7">
      <c r="A364" s="220"/>
      <c r="B364" s="221"/>
      <c r="C364" s="13" t="s">
        <v>3746</v>
      </c>
      <c r="D364" s="13" t="s">
        <v>4632</v>
      </c>
      <c r="E364" s="48" t="s">
        <v>4633</v>
      </c>
      <c r="G364" s="217"/>
    </row>
    <row r="365" spans="1:7">
      <c r="A365" s="220"/>
      <c r="B365" s="221"/>
      <c r="C365" s="13" t="s">
        <v>3750</v>
      </c>
      <c r="D365" s="13" t="s">
        <v>4634</v>
      </c>
      <c r="E365" s="48" t="s">
        <v>4635</v>
      </c>
      <c r="G365" s="217"/>
    </row>
    <row r="366" spans="1:7">
      <c r="A366" s="220"/>
      <c r="B366" s="221"/>
      <c r="C366" s="13" t="s">
        <v>3754</v>
      </c>
      <c r="D366" s="13" t="s">
        <v>4636</v>
      </c>
      <c r="E366" s="48" t="s">
        <v>4637</v>
      </c>
      <c r="G366" s="217"/>
    </row>
    <row r="367" spans="1:7">
      <c r="A367" s="220"/>
      <c r="B367" s="221"/>
      <c r="C367" s="13" t="s">
        <v>3757</v>
      </c>
      <c r="D367" s="13" t="s">
        <v>4638</v>
      </c>
      <c r="E367" s="48" t="s">
        <v>4639</v>
      </c>
      <c r="G367" s="217"/>
    </row>
    <row r="368" spans="1:7">
      <c r="A368" s="220"/>
      <c r="B368" s="221"/>
      <c r="C368" s="13" t="s">
        <v>3761</v>
      </c>
      <c r="D368" s="13" t="s">
        <v>4640</v>
      </c>
      <c r="E368" s="48" t="s">
        <v>4641</v>
      </c>
      <c r="G368" s="217"/>
    </row>
    <row r="369" spans="1:7">
      <c r="A369" s="220"/>
      <c r="B369" s="221"/>
      <c r="C369" s="13" t="s">
        <v>3765</v>
      </c>
      <c r="D369" s="13" t="s">
        <v>4642</v>
      </c>
      <c r="E369" s="48" t="s">
        <v>4643</v>
      </c>
      <c r="G369" s="179"/>
    </row>
    <row r="370" spans="1:7">
      <c r="A370" s="220" t="s">
        <v>217</v>
      </c>
      <c r="B370" s="221" t="s">
        <v>3736</v>
      </c>
      <c r="C370" s="13" t="s">
        <v>3737</v>
      </c>
      <c r="E370" s="48" t="s">
        <v>4644</v>
      </c>
      <c r="G370" s="178" t="s">
        <v>4421</v>
      </c>
    </row>
    <row r="371" spans="1:7">
      <c r="A371" s="220"/>
      <c r="B371" s="221"/>
      <c r="C371" s="13" t="s">
        <v>3742</v>
      </c>
      <c r="E371" s="48" t="s">
        <v>4645</v>
      </c>
      <c r="G371" s="217"/>
    </row>
    <row r="372" spans="1:7">
      <c r="A372" s="220"/>
      <c r="B372" s="221"/>
      <c r="C372" s="13" t="s">
        <v>3746</v>
      </c>
      <c r="E372" s="48" t="s">
        <v>4646</v>
      </c>
      <c r="G372" s="217"/>
    </row>
    <row r="373" spans="1:7">
      <c r="A373" s="220"/>
      <c r="B373" s="221"/>
      <c r="C373" s="13" t="s">
        <v>3750</v>
      </c>
      <c r="E373" s="48" t="s">
        <v>4647</v>
      </c>
      <c r="G373" s="217"/>
    </row>
    <row r="374" spans="1:7">
      <c r="A374" s="220"/>
      <c r="B374" s="221"/>
      <c r="C374" s="13" t="s">
        <v>3754</v>
      </c>
      <c r="E374" s="48" t="s">
        <v>4648</v>
      </c>
      <c r="G374" s="217"/>
    </row>
    <row r="375" spans="1:7">
      <c r="A375" s="220"/>
      <c r="B375" s="221"/>
      <c r="C375" s="13" t="s">
        <v>3757</v>
      </c>
      <c r="E375" s="48" t="s">
        <v>4649</v>
      </c>
      <c r="G375" s="217"/>
    </row>
    <row r="376" spans="1:7">
      <c r="A376" s="220"/>
      <c r="B376" s="221"/>
      <c r="C376" s="13" t="s">
        <v>3761</v>
      </c>
      <c r="E376" s="48" t="s">
        <v>4650</v>
      </c>
      <c r="G376" s="217"/>
    </row>
    <row r="377" spans="1:7">
      <c r="A377" s="220"/>
      <c r="B377" s="221"/>
      <c r="C377" s="13" t="s">
        <v>3765</v>
      </c>
      <c r="E377" s="48" t="s">
        <v>4651</v>
      </c>
      <c r="G377" s="217"/>
    </row>
    <row r="378" spans="1:7">
      <c r="A378" s="220"/>
      <c r="B378" s="221" t="s">
        <v>3769</v>
      </c>
      <c r="C378" s="13" t="s">
        <v>3737</v>
      </c>
      <c r="E378" s="48" t="s">
        <v>4652</v>
      </c>
      <c r="G378" s="217"/>
    </row>
    <row r="379" spans="1:7">
      <c r="A379" s="220"/>
      <c r="B379" s="221"/>
      <c r="C379" s="13" t="s">
        <v>3742</v>
      </c>
      <c r="E379" s="48" t="s">
        <v>4653</v>
      </c>
      <c r="G379" s="217"/>
    </row>
    <row r="380" spans="1:7">
      <c r="A380" s="220"/>
      <c r="B380" s="221"/>
      <c r="C380" s="13" t="s">
        <v>3746</v>
      </c>
      <c r="E380" s="48" t="s">
        <v>4654</v>
      </c>
      <c r="G380" s="217"/>
    </row>
    <row r="381" spans="1:7">
      <c r="A381" s="220"/>
      <c r="B381" s="221"/>
      <c r="C381" s="13" t="s">
        <v>3750</v>
      </c>
      <c r="E381" s="48" t="s">
        <v>4655</v>
      </c>
      <c r="G381" s="217"/>
    </row>
    <row r="382" spans="1:7">
      <c r="A382" s="220"/>
      <c r="B382" s="221"/>
      <c r="C382" s="13" t="s">
        <v>3754</v>
      </c>
      <c r="E382" s="48" t="s">
        <v>4656</v>
      </c>
      <c r="G382" s="217"/>
    </row>
    <row r="383" spans="1:7">
      <c r="A383" s="220"/>
      <c r="B383" s="221"/>
      <c r="C383" s="13" t="s">
        <v>3757</v>
      </c>
      <c r="E383" s="48" t="s">
        <v>4657</v>
      </c>
      <c r="G383" s="217"/>
    </row>
    <row r="384" spans="1:7">
      <c r="A384" s="220"/>
      <c r="B384" s="221"/>
      <c r="C384" s="13" t="s">
        <v>3761</v>
      </c>
      <c r="E384" s="48" t="s">
        <v>4658</v>
      </c>
      <c r="G384" s="217"/>
    </row>
    <row r="385" spans="1:7">
      <c r="A385" s="220"/>
      <c r="B385" s="221"/>
      <c r="C385" s="13" t="s">
        <v>3765</v>
      </c>
      <c r="E385" s="48" t="s">
        <v>4659</v>
      </c>
      <c r="G385" s="179"/>
    </row>
    <row r="386" spans="1:7">
      <c r="A386" s="220" t="s">
        <v>219</v>
      </c>
      <c r="B386" s="221" t="s">
        <v>3736</v>
      </c>
      <c r="C386" s="13" t="s">
        <v>3737</v>
      </c>
      <c r="E386" s="48" t="s">
        <v>4660</v>
      </c>
      <c r="G386" s="178" t="s">
        <v>4421</v>
      </c>
    </row>
    <row r="387" spans="1:7">
      <c r="A387" s="220"/>
      <c r="B387" s="221"/>
      <c r="C387" s="13" t="s">
        <v>3742</v>
      </c>
      <c r="E387" s="48" t="s">
        <v>4661</v>
      </c>
      <c r="G387" s="217"/>
    </row>
    <row r="388" spans="1:7">
      <c r="A388" s="220"/>
      <c r="B388" s="221"/>
      <c r="C388" s="13" t="s">
        <v>3746</v>
      </c>
      <c r="E388" s="48" t="s">
        <v>4662</v>
      </c>
      <c r="G388" s="217"/>
    </row>
    <row r="389" spans="1:7">
      <c r="A389" s="220"/>
      <c r="B389" s="221"/>
      <c r="C389" s="13" t="s">
        <v>3750</v>
      </c>
      <c r="E389" s="48" t="s">
        <v>4663</v>
      </c>
      <c r="G389" s="217"/>
    </row>
    <row r="390" spans="1:7">
      <c r="A390" s="220"/>
      <c r="B390" s="221"/>
      <c r="C390" s="13" t="s">
        <v>3754</v>
      </c>
      <c r="E390" s="48" t="s">
        <v>4664</v>
      </c>
      <c r="G390" s="217"/>
    </row>
    <row r="391" spans="1:7">
      <c r="A391" s="220"/>
      <c r="B391" s="221"/>
      <c r="C391" s="13" t="s">
        <v>3757</v>
      </c>
      <c r="E391" s="48" t="s">
        <v>4665</v>
      </c>
      <c r="G391" s="217"/>
    </row>
    <row r="392" spans="1:7">
      <c r="A392" s="220"/>
      <c r="B392" s="221"/>
      <c r="C392" s="13" t="s">
        <v>3761</v>
      </c>
      <c r="E392" s="48" t="s">
        <v>4666</v>
      </c>
      <c r="G392" s="217"/>
    </row>
    <row r="393" spans="1:7">
      <c r="A393" s="220"/>
      <c r="B393" s="221"/>
      <c r="C393" s="13" t="s">
        <v>3765</v>
      </c>
      <c r="E393" s="48" t="s">
        <v>4667</v>
      </c>
      <c r="G393" s="217"/>
    </row>
    <row r="394" spans="1:7">
      <c r="A394" s="220"/>
      <c r="B394" s="221" t="s">
        <v>3769</v>
      </c>
      <c r="C394" s="13" t="s">
        <v>3737</v>
      </c>
      <c r="E394" s="48" t="s">
        <v>4668</v>
      </c>
      <c r="G394" s="217"/>
    </row>
    <row r="395" spans="1:7">
      <c r="A395" s="220"/>
      <c r="B395" s="221"/>
      <c r="C395" s="13" t="s">
        <v>3742</v>
      </c>
      <c r="E395" s="48" t="s">
        <v>4669</v>
      </c>
      <c r="G395" s="217"/>
    </row>
    <row r="396" spans="1:7">
      <c r="A396" s="220"/>
      <c r="B396" s="221"/>
      <c r="C396" s="13" t="s">
        <v>3746</v>
      </c>
      <c r="E396" s="48" t="s">
        <v>4670</v>
      </c>
      <c r="G396" s="217"/>
    </row>
    <row r="397" spans="1:7">
      <c r="A397" s="220"/>
      <c r="B397" s="221"/>
      <c r="C397" s="13" t="s">
        <v>3750</v>
      </c>
      <c r="E397" s="48" t="s">
        <v>4671</v>
      </c>
      <c r="G397" s="217"/>
    </row>
    <row r="398" spans="1:7">
      <c r="A398" s="220"/>
      <c r="B398" s="221"/>
      <c r="C398" s="13" t="s">
        <v>3754</v>
      </c>
      <c r="E398" s="48" t="s">
        <v>4672</v>
      </c>
      <c r="G398" s="217"/>
    </row>
    <row r="399" spans="1:7">
      <c r="A399" s="220"/>
      <c r="B399" s="221"/>
      <c r="C399" s="13" t="s">
        <v>3757</v>
      </c>
      <c r="E399" s="48" t="s">
        <v>4673</v>
      </c>
      <c r="G399" s="217"/>
    </row>
    <row r="400" spans="1:7">
      <c r="A400" s="220"/>
      <c r="B400" s="221"/>
      <c r="C400" s="13" t="s">
        <v>3761</v>
      </c>
      <c r="E400" s="48" t="s">
        <v>4674</v>
      </c>
      <c r="G400" s="217"/>
    </row>
    <row r="401" spans="1:7">
      <c r="A401" s="220"/>
      <c r="B401" s="221"/>
      <c r="C401" s="13" t="s">
        <v>3765</v>
      </c>
      <c r="E401" s="48" t="s">
        <v>4675</v>
      </c>
      <c r="G401" s="179"/>
    </row>
    <row r="402" spans="1:7">
      <c r="A402" s="220" t="s">
        <v>221</v>
      </c>
      <c r="B402" s="221" t="s">
        <v>3736</v>
      </c>
      <c r="C402" s="13" t="s">
        <v>3737</v>
      </c>
      <c r="D402" s="13" t="s">
        <v>4676</v>
      </c>
      <c r="E402" s="48" t="s">
        <v>4677</v>
      </c>
      <c r="F402" s="14" t="s">
        <v>4678</v>
      </c>
      <c r="G402" s="178" t="s">
        <v>4679</v>
      </c>
    </row>
    <row r="403" spans="1:7">
      <c r="A403" s="220"/>
      <c r="B403" s="221"/>
      <c r="C403" s="13" t="s">
        <v>3742</v>
      </c>
      <c r="D403" s="13" t="s">
        <v>4680</v>
      </c>
      <c r="E403" s="48" t="s">
        <v>4681</v>
      </c>
      <c r="F403" s="14" t="s">
        <v>4678</v>
      </c>
      <c r="G403" s="217"/>
    </row>
    <row r="404" spans="1:7">
      <c r="A404" s="220"/>
      <c r="B404" s="221"/>
      <c r="C404" s="13" t="s">
        <v>3746</v>
      </c>
      <c r="D404" s="13" t="s">
        <v>4682</v>
      </c>
      <c r="E404" s="48" t="s">
        <v>4683</v>
      </c>
      <c r="F404" s="14" t="s">
        <v>4678</v>
      </c>
      <c r="G404" s="217"/>
    </row>
    <row r="405" spans="1:7">
      <c r="A405" s="220"/>
      <c r="B405" s="221"/>
      <c r="C405" s="13" t="s">
        <v>3750</v>
      </c>
      <c r="D405" s="13" t="s">
        <v>4684</v>
      </c>
      <c r="E405" s="48" t="s">
        <v>4685</v>
      </c>
      <c r="F405" s="14" t="s">
        <v>4678</v>
      </c>
      <c r="G405" s="217"/>
    </row>
    <row r="406" spans="1:7">
      <c r="A406" s="220"/>
      <c r="B406" s="221"/>
      <c r="C406" s="13" t="s">
        <v>3754</v>
      </c>
      <c r="D406" s="13" t="s">
        <v>4686</v>
      </c>
      <c r="E406" s="48" t="s">
        <v>4687</v>
      </c>
      <c r="F406" s="14" t="s">
        <v>4678</v>
      </c>
      <c r="G406" s="217"/>
    </row>
    <row r="407" spans="1:7">
      <c r="A407" s="220"/>
      <c r="B407" s="221"/>
      <c r="C407" s="13" t="s">
        <v>3757</v>
      </c>
      <c r="D407" s="13" t="s">
        <v>4688</v>
      </c>
      <c r="E407" s="48" t="s">
        <v>4689</v>
      </c>
      <c r="F407" s="14" t="s">
        <v>4678</v>
      </c>
      <c r="G407" s="217"/>
    </row>
    <row r="408" spans="1:7">
      <c r="A408" s="220"/>
      <c r="B408" s="221"/>
      <c r="C408" s="13" t="s">
        <v>3761</v>
      </c>
      <c r="D408" s="13" t="s">
        <v>4690</v>
      </c>
      <c r="E408" s="48" t="s">
        <v>4691</v>
      </c>
      <c r="F408" s="14" t="s">
        <v>4678</v>
      </c>
      <c r="G408" s="217"/>
    </row>
    <row r="409" spans="1:7">
      <c r="A409" s="220"/>
      <c r="B409" s="221"/>
      <c r="C409" s="13" t="s">
        <v>3765</v>
      </c>
      <c r="D409" s="13" t="s">
        <v>4692</v>
      </c>
      <c r="E409" s="48" t="s">
        <v>4693</v>
      </c>
      <c r="F409" s="14" t="s">
        <v>4678</v>
      </c>
      <c r="G409" s="217"/>
    </row>
    <row r="410" spans="1:7">
      <c r="A410" s="220"/>
      <c r="B410" s="221" t="s">
        <v>3769</v>
      </c>
      <c r="C410" s="13" t="s">
        <v>3737</v>
      </c>
      <c r="D410" s="13" t="s">
        <v>4694</v>
      </c>
      <c r="E410" s="48" t="s">
        <v>4695</v>
      </c>
      <c r="F410" s="14" t="s">
        <v>4678</v>
      </c>
      <c r="G410" s="217"/>
    </row>
    <row r="411" spans="1:7">
      <c r="A411" s="220"/>
      <c r="B411" s="221"/>
      <c r="C411" s="13" t="s">
        <v>3742</v>
      </c>
      <c r="D411" s="13" t="s">
        <v>4696</v>
      </c>
      <c r="E411" s="48" t="s">
        <v>4697</v>
      </c>
      <c r="F411" s="14" t="s">
        <v>4678</v>
      </c>
      <c r="G411" s="217"/>
    </row>
    <row r="412" spans="1:7">
      <c r="A412" s="220"/>
      <c r="B412" s="221"/>
      <c r="C412" s="13" t="s">
        <v>3746</v>
      </c>
      <c r="D412" s="13" t="s">
        <v>4698</v>
      </c>
      <c r="E412" s="48" t="s">
        <v>4699</v>
      </c>
      <c r="F412" s="14" t="s">
        <v>4678</v>
      </c>
      <c r="G412" s="217"/>
    </row>
    <row r="413" spans="1:7">
      <c r="A413" s="220"/>
      <c r="B413" s="221"/>
      <c r="C413" s="13" t="s">
        <v>3750</v>
      </c>
      <c r="D413" s="13" t="s">
        <v>4700</v>
      </c>
      <c r="E413" s="48" t="s">
        <v>4701</v>
      </c>
      <c r="F413" s="14" t="s">
        <v>4678</v>
      </c>
      <c r="G413" s="217"/>
    </row>
    <row r="414" spans="1:7">
      <c r="A414" s="220"/>
      <c r="B414" s="221"/>
      <c r="C414" s="13" t="s">
        <v>3754</v>
      </c>
      <c r="D414" s="13" t="s">
        <v>4702</v>
      </c>
      <c r="E414" s="48" t="s">
        <v>4703</v>
      </c>
      <c r="F414" s="14" t="s">
        <v>4678</v>
      </c>
      <c r="G414" s="217"/>
    </row>
    <row r="415" spans="1:7">
      <c r="A415" s="220"/>
      <c r="B415" s="221"/>
      <c r="C415" s="13" t="s">
        <v>3757</v>
      </c>
      <c r="D415" s="13" t="s">
        <v>4704</v>
      </c>
      <c r="E415" s="48" t="s">
        <v>4705</v>
      </c>
      <c r="F415" s="14" t="s">
        <v>4678</v>
      </c>
      <c r="G415" s="217"/>
    </row>
    <row r="416" spans="1:7">
      <c r="A416" s="220"/>
      <c r="B416" s="221"/>
      <c r="C416" s="13" t="s">
        <v>3761</v>
      </c>
      <c r="D416" s="13" t="s">
        <v>4706</v>
      </c>
      <c r="E416" s="48" t="s">
        <v>4707</v>
      </c>
      <c r="F416" s="14" t="s">
        <v>4678</v>
      </c>
      <c r="G416" s="217"/>
    </row>
    <row r="417" spans="1:7">
      <c r="A417" s="220"/>
      <c r="B417" s="221"/>
      <c r="C417" s="13" t="s">
        <v>3765</v>
      </c>
      <c r="D417" s="13" t="s">
        <v>4708</v>
      </c>
      <c r="E417" s="48" t="s">
        <v>4709</v>
      </c>
      <c r="F417" s="14" t="s">
        <v>4678</v>
      </c>
      <c r="G417" s="179"/>
    </row>
    <row r="418" spans="1:7">
      <c r="A418" s="220" t="s">
        <v>4710</v>
      </c>
      <c r="B418" s="221" t="s">
        <v>3736</v>
      </c>
      <c r="C418" s="13" t="s">
        <v>3737</v>
      </c>
      <c r="D418" s="13" t="s">
        <v>4711</v>
      </c>
      <c r="E418" s="48" t="s">
        <v>4712</v>
      </c>
      <c r="F418" s="14" t="s">
        <v>4678</v>
      </c>
      <c r="G418" s="178" t="s">
        <v>4679</v>
      </c>
    </row>
    <row r="419" spans="1:7">
      <c r="A419" s="220"/>
      <c r="B419" s="221"/>
      <c r="C419" s="13" t="s">
        <v>3742</v>
      </c>
      <c r="D419" s="13" t="s">
        <v>4713</v>
      </c>
      <c r="E419" s="48" t="s">
        <v>4714</v>
      </c>
      <c r="F419" s="14" t="s">
        <v>4678</v>
      </c>
      <c r="G419" s="217"/>
    </row>
    <row r="420" spans="1:7">
      <c r="A420" s="220"/>
      <c r="B420" s="221"/>
      <c r="C420" s="13" t="s">
        <v>3746</v>
      </c>
      <c r="D420" s="13" t="s">
        <v>4715</v>
      </c>
      <c r="E420" s="48" t="s">
        <v>4716</v>
      </c>
      <c r="F420" s="14" t="s">
        <v>4678</v>
      </c>
      <c r="G420" s="217"/>
    </row>
    <row r="421" spans="1:7">
      <c r="A421" s="220"/>
      <c r="B421" s="221"/>
      <c r="C421" s="13" t="s">
        <v>3750</v>
      </c>
      <c r="D421" s="13" t="s">
        <v>4717</v>
      </c>
      <c r="E421" s="48" t="s">
        <v>4718</v>
      </c>
      <c r="F421" s="14" t="s">
        <v>4678</v>
      </c>
      <c r="G421" s="217"/>
    </row>
    <row r="422" spans="1:7">
      <c r="A422" s="220"/>
      <c r="B422" s="221"/>
      <c r="C422" s="13" t="s">
        <v>3754</v>
      </c>
      <c r="D422" s="13" t="s">
        <v>4719</v>
      </c>
      <c r="E422" s="48" t="s">
        <v>4720</v>
      </c>
      <c r="F422" s="14" t="s">
        <v>4678</v>
      </c>
      <c r="G422" s="217"/>
    </row>
    <row r="423" spans="1:7">
      <c r="A423" s="220"/>
      <c r="B423" s="221"/>
      <c r="C423" s="13" t="s">
        <v>3757</v>
      </c>
      <c r="D423" s="13" t="s">
        <v>4721</v>
      </c>
      <c r="E423" s="48" t="s">
        <v>4722</v>
      </c>
      <c r="F423" s="14" t="s">
        <v>4678</v>
      </c>
      <c r="G423" s="217"/>
    </row>
    <row r="424" spans="1:7">
      <c r="A424" s="220"/>
      <c r="B424" s="221"/>
      <c r="C424" s="13" t="s">
        <v>3761</v>
      </c>
      <c r="D424" s="13" t="s">
        <v>4723</v>
      </c>
      <c r="E424" s="48" t="s">
        <v>4724</v>
      </c>
      <c r="F424" s="14" t="s">
        <v>4678</v>
      </c>
      <c r="G424" s="217"/>
    </row>
    <row r="425" spans="1:7">
      <c r="A425" s="220"/>
      <c r="B425" s="221"/>
      <c r="C425" s="13" t="s">
        <v>3765</v>
      </c>
      <c r="D425" s="13" t="s">
        <v>4725</v>
      </c>
      <c r="E425" s="48" t="s">
        <v>4726</v>
      </c>
      <c r="F425" s="14" t="s">
        <v>4678</v>
      </c>
      <c r="G425" s="217"/>
    </row>
    <row r="426" spans="1:7">
      <c r="A426" s="220"/>
      <c r="B426" s="221" t="s">
        <v>3769</v>
      </c>
      <c r="C426" s="13" t="s">
        <v>3737</v>
      </c>
      <c r="D426" s="13" t="s">
        <v>4727</v>
      </c>
      <c r="E426" s="48" t="s">
        <v>4728</v>
      </c>
      <c r="F426" s="14" t="s">
        <v>4678</v>
      </c>
      <c r="G426" s="217"/>
    </row>
    <row r="427" spans="1:7">
      <c r="A427" s="220"/>
      <c r="B427" s="221"/>
      <c r="C427" s="13" t="s">
        <v>3742</v>
      </c>
      <c r="D427" s="13" t="s">
        <v>4729</v>
      </c>
      <c r="E427" s="48" t="s">
        <v>4730</v>
      </c>
      <c r="F427" s="14" t="s">
        <v>4678</v>
      </c>
      <c r="G427" s="217"/>
    </row>
    <row r="428" spans="1:7">
      <c r="A428" s="220"/>
      <c r="B428" s="221"/>
      <c r="C428" s="13" t="s">
        <v>3746</v>
      </c>
      <c r="D428" s="13" t="s">
        <v>4731</v>
      </c>
      <c r="E428" s="48" t="s">
        <v>4732</v>
      </c>
      <c r="F428" s="14" t="s">
        <v>4678</v>
      </c>
      <c r="G428" s="217"/>
    </row>
    <row r="429" spans="1:7">
      <c r="A429" s="220"/>
      <c r="B429" s="221"/>
      <c r="C429" s="13" t="s">
        <v>3750</v>
      </c>
      <c r="D429" s="13" t="s">
        <v>4733</v>
      </c>
      <c r="E429" s="48" t="s">
        <v>4734</v>
      </c>
      <c r="F429" s="14" t="s">
        <v>4678</v>
      </c>
      <c r="G429" s="217"/>
    </row>
    <row r="430" spans="1:7">
      <c r="A430" s="220"/>
      <c r="B430" s="221"/>
      <c r="C430" s="13" t="s">
        <v>3754</v>
      </c>
      <c r="D430" s="13" t="s">
        <v>4735</v>
      </c>
      <c r="E430" s="48" t="s">
        <v>4736</v>
      </c>
      <c r="F430" s="14" t="s">
        <v>4678</v>
      </c>
      <c r="G430" s="217"/>
    </row>
    <row r="431" spans="1:7">
      <c r="A431" s="220"/>
      <c r="B431" s="221"/>
      <c r="C431" s="13" t="s">
        <v>3757</v>
      </c>
      <c r="D431" s="13" t="s">
        <v>4737</v>
      </c>
      <c r="E431" s="48" t="s">
        <v>4738</v>
      </c>
      <c r="F431" s="14" t="s">
        <v>4678</v>
      </c>
      <c r="G431" s="217"/>
    </row>
    <row r="432" spans="1:7">
      <c r="A432" s="220"/>
      <c r="B432" s="221"/>
      <c r="C432" s="13" t="s">
        <v>3761</v>
      </c>
      <c r="D432" s="13" t="s">
        <v>4739</v>
      </c>
      <c r="E432" s="48" t="s">
        <v>4740</v>
      </c>
      <c r="F432" s="14" t="s">
        <v>4678</v>
      </c>
      <c r="G432" s="217"/>
    </row>
    <row r="433" spans="1:7">
      <c r="A433" s="220"/>
      <c r="B433" s="221"/>
      <c r="C433" s="13" t="s">
        <v>3765</v>
      </c>
      <c r="D433" s="13" t="s">
        <v>4741</v>
      </c>
      <c r="E433" s="48" t="s">
        <v>4742</v>
      </c>
      <c r="F433" s="14" t="s">
        <v>4678</v>
      </c>
      <c r="G433" s="179"/>
    </row>
  </sheetData>
  <mergeCells count="112">
    <mergeCell ref="G386:G401"/>
    <mergeCell ref="G402:G417"/>
    <mergeCell ref="G418:G433"/>
    <mergeCell ref="H114:H129"/>
    <mergeCell ref="G242:G257"/>
    <mergeCell ref="G258:G273"/>
    <mergeCell ref="G274:G289"/>
    <mergeCell ref="G290:G305"/>
    <mergeCell ref="G306:G321"/>
    <mergeCell ref="G322:G337"/>
    <mergeCell ref="G338:G353"/>
    <mergeCell ref="G354:G369"/>
    <mergeCell ref="G370:G385"/>
    <mergeCell ref="G106:G113"/>
    <mergeCell ref="G114:G121"/>
    <mergeCell ref="G122:G129"/>
    <mergeCell ref="G130:G145"/>
    <mergeCell ref="G146:G161"/>
    <mergeCell ref="G162:G169"/>
    <mergeCell ref="G170:G177"/>
    <mergeCell ref="G178:G185"/>
    <mergeCell ref="G194:G241"/>
    <mergeCell ref="G2:G17"/>
    <mergeCell ref="G18:G25"/>
    <mergeCell ref="G26:G33"/>
    <mergeCell ref="G34:G41"/>
    <mergeCell ref="G42:G49"/>
    <mergeCell ref="G50:G65"/>
    <mergeCell ref="G66:G81"/>
    <mergeCell ref="G82:G97"/>
    <mergeCell ref="G98:G105"/>
    <mergeCell ref="B362:B369"/>
    <mergeCell ref="B370:B377"/>
    <mergeCell ref="B378:B385"/>
    <mergeCell ref="B386:B393"/>
    <mergeCell ref="B394:B401"/>
    <mergeCell ref="B402:B409"/>
    <mergeCell ref="B410:B417"/>
    <mergeCell ref="B418:B425"/>
    <mergeCell ref="B426:B433"/>
    <mergeCell ref="B290:B297"/>
    <mergeCell ref="B298:B305"/>
    <mergeCell ref="B306:B313"/>
    <mergeCell ref="B314:B321"/>
    <mergeCell ref="B322:B329"/>
    <mergeCell ref="B330:B337"/>
    <mergeCell ref="B338:B345"/>
    <mergeCell ref="B346:B353"/>
    <mergeCell ref="B354:B361"/>
    <mergeCell ref="B218:B225"/>
    <mergeCell ref="B226:B233"/>
    <mergeCell ref="B234:B241"/>
    <mergeCell ref="B242:B249"/>
    <mergeCell ref="B250:B257"/>
    <mergeCell ref="B258:B265"/>
    <mergeCell ref="B266:B273"/>
    <mergeCell ref="B274:B281"/>
    <mergeCell ref="B282:B289"/>
    <mergeCell ref="B146:B153"/>
    <mergeCell ref="B154:B161"/>
    <mergeCell ref="B162:B169"/>
    <mergeCell ref="B170:B177"/>
    <mergeCell ref="B178:B185"/>
    <mergeCell ref="B186:B193"/>
    <mergeCell ref="B194:B201"/>
    <mergeCell ref="B202:B209"/>
    <mergeCell ref="B210:B217"/>
    <mergeCell ref="B74:B81"/>
    <mergeCell ref="B82:B89"/>
    <mergeCell ref="B90:B97"/>
    <mergeCell ref="B98:B105"/>
    <mergeCell ref="B106:B113"/>
    <mergeCell ref="B114:B121"/>
    <mergeCell ref="B122:B129"/>
    <mergeCell ref="B130:B137"/>
    <mergeCell ref="B138:B145"/>
    <mergeCell ref="B2:B9"/>
    <mergeCell ref="B10:B17"/>
    <mergeCell ref="B18:B25"/>
    <mergeCell ref="B26:B33"/>
    <mergeCell ref="B34:B41"/>
    <mergeCell ref="B42:B49"/>
    <mergeCell ref="B50:B57"/>
    <mergeCell ref="B58:B65"/>
    <mergeCell ref="B66:B73"/>
    <mergeCell ref="A290:A305"/>
    <mergeCell ref="A306:A321"/>
    <mergeCell ref="A322:A337"/>
    <mergeCell ref="A338:A353"/>
    <mergeCell ref="A354:A369"/>
    <mergeCell ref="A370:A385"/>
    <mergeCell ref="A386:A401"/>
    <mergeCell ref="A402:A417"/>
    <mergeCell ref="A418:A433"/>
    <mergeCell ref="A146:A161"/>
    <mergeCell ref="A162:A177"/>
    <mergeCell ref="A178:A193"/>
    <mergeCell ref="A194:A209"/>
    <mergeCell ref="A210:A225"/>
    <mergeCell ref="A226:A241"/>
    <mergeCell ref="A242:A257"/>
    <mergeCell ref="A258:A273"/>
    <mergeCell ref="A274:A289"/>
    <mergeCell ref="A2:A17"/>
    <mergeCell ref="A18:A33"/>
    <mergeCell ref="A34:A49"/>
    <mergeCell ref="A50:A65"/>
    <mergeCell ref="A66:A81"/>
    <mergeCell ref="A82:A97"/>
    <mergeCell ref="A98:A113"/>
    <mergeCell ref="A114:A129"/>
    <mergeCell ref="A130:A145"/>
  </mergeCells>
  <conditionalFormatting sqref="D29">
    <cfRule type="expression" dxfId="6" priority="10">
      <formula>LENB($D29)&gt;16</formula>
    </cfRule>
  </conditionalFormatting>
  <conditionalFormatting sqref="D108">
    <cfRule type="expression" dxfId="5" priority="4">
      <formula>LENB($D108)&gt;16</formula>
    </cfRule>
  </conditionalFormatting>
  <conditionalFormatting sqref="D137">
    <cfRule type="expression" dxfId="4" priority="2">
      <formula>LENB($D137)&gt;16</formula>
    </cfRule>
  </conditionalFormatting>
  <conditionalFormatting sqref="D15:D16">
    <cfRule type="expression" dxfId="3" priority="12">
      <formula>LENB($D15)&gt;16</formula>
    </cfRule>
  </conditionalFormatting>
  <conditionalFormatting sqref="D40:D41">
    <cfRule type="expression" dxfId="2" priority="8">
      <formula>LENB($D40)&gt;16</formula>
    </cfRule>
  </conditionalFormatting>
  <conditionalFormatting sqref="D93:D94">
    <cfRule type="expression" dxfId="1" priority="6">
      <formula>LENB($D93)&gt;16</formula>
    </cfRule>
  </conditionalFormatting>
  <pageMargins left="0.7" right="0.7" top="0.75" bottom="0.75" header="0.3" footer="0.3"/>
  <pageSetup paperSize="9"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433"/>
  <sheetViews>
    <sheetView showGridLines="0" workbookViewId="0">
      <pane ySplit="1" topLeftCell="A2" activePane="bottomLeft" state="frozen"/>
      <selection pane="bottomLeft" activeCell="K9" sqref="K9"/>
    </sheetView>
  </sheetViews>
  <sheetFormatPr defaultColWidth="9" defaultRowHeight="14.25"/>
  <cols>
    <col min="1" max="3" width="8.75"/>
    <col min="4" max="4" width="31.75" customWidth="1"/>
    <col min="5" max="5" width="5.125" customWidth="1"/>
    <col min="6" max="6" width="16.625" customWidth="1"/>
    <col min="7" max="16384" width="9" style="13"/>
  </cols>
  <sheetData>
    <row r="1" spans="1:7">
      <c r="A1" s="33" t="s">
        <v>3731</v>
      </c>
      <c r="B1" s="33" t="s">
        <v>3732</v>
      </c>
      <c r="C1" s="34" t="s">
        <v>3733</v>
      </c>
      <c r="D1" s="35" t="s">
        <v>4743</v>
      </c>
      <c r="E1" s="36" t="s">
        <v>4744</v>
      </c>
      <c r="F1" s="35" t="s">
        <v>4745</v>
      </c>
    </row>
    <row r="2" spans="1:7">
      <c r="A2" s="226" t="s">
        <v>311</v>
      </c>
      <c r="B2" s="227" t="s">
        <v>3736</v>
      </c>
      <c r="C2" s="37" t="s">
        <v>3737</v>
      </c>
      <c r="D2" s="18" t="s">
        <v>4746</v>
      </c>
      <c r="E2" s="38" t="s">
        <v>3739</v>
      </c>
      <c r="F2" s="19" t="s">
        <v>4747</v>
      </c>
      <c r="G2" s="20"/>
    </row>
    <row r="3" spans="1:7">
      <c r="A3" s="226"/>
      <c r="B3" s="227"/>
      <c r="C3" s="37" t="s">
        <v>3742</v>
      </c>
      <c r="D3" s="18" t="s">
        <v>4748</v>
      </c>
      <c r="E3" s="38" t="s">
        <v>3744</v>
      </c>
      <c r="F3" s="19" t="s">
        <v>4749</v>
      </c>
      <c r="G3" s="20"/>
    </row>
    <row r="4" spans="1:7">
      <c r="A4" s="226"/>
      <c r="B4" s="227"/>
      <c r="C4" s="37" t="s">
        <v>3746</v>
      </c>
      <c r="D4" s="18" t="s">
        <v>4750</v>
      </c>
      <c r="E4" s="38" t="s">
        <v>3748</v>
      </c>
      <c r="F4" s="19" t="s">
        <v>4751</v>
      </c>
      <c r="G4" s="20"/>
    </row>
    <row r="5" spans="1:7">
      <c r="A5" s="226"/>
      <c r="B5" s="227"/>
      <c r="C5" s="37" t="s">
        <v>3750</v>
      </c>
      <c r="D5" s="18" t="s">
        <v>4752</v>
      </c>
      <c r="E5" s="38" t="s">
        <v>3752</v>
      </c>
      <c r="F5" s="19" t="s">
        <v>4753</v>
      </c>
      <c r="G5" s="20"/>
    </row>
    <row r="6" spans="1:7">
      <c r="A6" s="226"/>
      <c r="B6" s="227"/>
      <c r="C6" s="37" t="s">
        <v>3754</v>
      </c>
      <c r="D6" s="18" t="s">
        <v>4754</v>
      </c>
      <c r="E6" s="38" t="s">
        <v>3755</v>
      </c>
      <c r="F6" s="19" t="s">
        <v>4755</v>
      </c>
      <c r="G6" s="20"/>
    </row>
    <row r="7" spans="1:7">
      <c r="A7" s="226"/>
      <c r="B7" s="227"/>
      <c r="C7" s="37" t="s">
        <v>3757</v>
      </c>
      <c r="D7" s="18" t="s">
        <v>4756</v>
      </c>
      <c r="E7" s="38" t="s">
        <v>3759</v>
      </c>
      <c r="F7" s="19" t="s">
        <v>4757</v>
      </c>
      <c r="G7" s="20"/>
    </row>
    <row r="8" spans="1:7">
      <c r="A8" s="226"/>
      <c r="B8" s="227"/>
      <c r="C8" s="37" t="s">
        <v>3761</v>
      </c>
      <c r="D8" s="18" t="s">
        <v>4758</v>
      </c>
      <c r="E8" s="38" t="s">
        <v>3763</v>
      </c>
      <c r="F8" s="19" t="s">
        <v>4759</v>
      </c>
      <c r="G8" s="20"/>
    </row>
    <row r="9" spans="1:7">
      <c r="A9" s="226"/>
      <c r="B9" s="227"/>
      <c r="C9" s="37" t="s">
        <v>3765</v>
      </c>
      <c r="D9" s="18" t="s">
        <v>4760</v>
      </c>
      <c r="E9" s="38" t="s">
        <v>3767</v>
      </c>
      <c r="F9" s="19" t="s">
        <v>4761</v>
      </c>
      <c r="G9" s="20"/>
    </row>
    <row r="10" spans="1:7">
      <c r="A10" s="226"/>
      <c r="B10" s="227" t="s">
        <v>3769</v>
      </c>
      <c r="C10" s="37" t="s">
        <v>3737</v>
      </c>
      <c r="D10" s="18" t="s">
        <v>4762</v>
      </c>
      <c r="E10" s="38" t="s">
        <v>3771</v>
      </c>
      <c r="F10" s="19" t="s">
        <v>4763</v>
      </c>
      <c r="G10" s="20"/>
    </row>
    <row r="11" spans="1:7">
      <c r="A11" s="226"/>
      <c r="B11" s="227"/>
      <c r="C11" s="37" t="s">
        <v>3742</v>
      </c>
      <c r="D11" s="18" t="s">
        <v>4764</v>
      </c>
      <c r="E11" s="38" t="s">
        <v>3774</v>
      </c>
      <c r="F11" s="19" t="s">
        <v>4765</v>
      </c>
      <c r="G11" s="20"/>
    </row>
    <row r="12" spans="1:7">
      <c r="A12" s="226"/>
      <c r="B12" s="227"/>
      <c r="C12" s="37" t="s">
        <v>3746</v>
      </c>
      <c r="D12" s="18" t="s">
        <v>4766</v>
      </c>
      <c r="E12" s="38" t="s">
        <v>3777</v>
      </c>
      <c r="F12" s="19" t="s">
        <v>4767</v>
      </c>
      <c r="G12" s="20"/>
    </row>
    <row r="13" spans="1:7">
      <c r="A13" s="226"/>
      <c r="B13" s="227"/>
      <c r="C13" s="37" t="s">
        <v>3750</v>
      </c>
      <c r="D13" s="18" t="s">
        <v>4768</v>
      </c>
      <c r="E13" s="38" t="s">
        <v>3780</v>
      </c>
      <c r="F13" s="19" t="s">
        <v>4769</v>
      </c>
      <c r="G13" s="20"/>
    </row>
    <row r="14" spans="1:7">
      <c r="A14" s="226"/>
      <c r="B14" s="227"/>
      <c r="C14" s="37" t="s">
        <v>3754</v>
      </c>
      <c r="D14" s="18"/>
      <c r="E14" s="38" t="s">
        <v>3783</v>
      </c>
      <c r="F14" s="19"/>
      <c r="G14" s="20"/>
    </row>
    <row r="15" spans="1:7">
      <c r="A15" s="226"/>
      <c r="B15" s="227"/>
      <c r="C15" s="37" t="s">
        <v>3757</v>
      </c>
      <c r="D15" s="18"/>
      <c r="E15" s="38" t="s">
        <v>3786</v>
      </c>
      <c r="F15" s="19"/>
      <c r="G15" s="20"/>
    </row>
    <row r="16" spans="1:7">
      <c r="A16" s="226"/>
      <c r="B16" s="227"/>
      <c r="C16" s="37" t="s">
        <v>3761</v>
      </c>
      <c r="D16" s="18"/>
      <c r="E16" s="38" t="s">
        <v>3789</v>
      </c>
      <c r="F16" s="19"/>
      <c r="G16" s="20"/>
    </row>
    <row r="17" spans="1:7">
      <c r="A17" s="226"/>
      <c r="B17" s="227"/>
      <c r="C17" s="37" t="s">
        <v>3765</v>
      </c>
      <c r="D17" s="18"/>
      <c r="E17" s="38" t="s">
        <v>3791</v>
      </c>
      <c r="F17" s="19"/>
      <c r="G17" s="20"/>
    </row>
    <row r="18" spans="1:7">
      <c r="A18" s="226" t="s">
        <v>313</v>
      </c>
      <c r="B18" s="227" t="s">
        <v>3736</v>
      </c>
      <c r="C18" s="37" t="s">
        <v>3737</v>
      </c>
      <c r="D18" s="18" t="s">
        <v>4770</v>
      </c>
      <c r="E18" s="38" t="s">
        <v>3793</v>
      </c>
      <c r="F18" s="19" t="s">
        <v>4771</v>
      </c>
      <c r="G18" s="20"/>
    </row>
    <row r="19" spans="1:7">
      <c r="A19" s="226"/>
      <c r="B19" s="227"/>
      <c r="C19" s="37" t="s">
        <v>3742</v>
      </c>
      <c r="D19" s="18" t="s">
        <v>4772</v>
      </c>
      <c r="E19" s="38" t="s">
        <v>3797</v>
      </c>
      <c r="F19" s="19" t="s">
        <v>4773</v>
      </c>
      <c r="G19" s="20"/>
    </row>
    <row r="20" spans="1:7">
      <c r="A20" s="226"/>
      <c r="B20" s="227"/>
      <c r="C20" s="37" t="s">
        <v>3746</v>
      </c>
      <c r="D20" s="18" t="s">
        <v>4774</v>
      </c>
      <c r="E20" s="38" t="s">
        <v>3800</v>
      </c>
      <c r="F20" s="19" t="s">
        <v>4775</v>
      </c>
      <c r="G20" s="20"/>
    </row>
    <row r="21" spans="1:7">
      <c r="A21" s="226"/>
      <c r="B21" s="227"/>
      <c r="C21" s="37" t="s">
        <v>3750</v>
      </c>
      <c r="D21" s="18"/>
      <c r="E21" s="38" t="s">
        <v>3803</v>
      </c>
      <c r="F21" s="19"/>
      <c r="G21" s="20"/>
    </row>
    <row r="22" spans="1:7">
      <c r="A22" s="226"/>
      <c r="B22" s="227"/>
      <c r="C22" s="37" t="s">
        <v>3754</v>
      </c>
      <c r="D22" s="18"/>
      <c r="E22" s="38" t="s">
        <v>3806</v>
      </c>
      <c r="F22" s="19"/>
      <c r="G22" s="20"/>
    </row>
    <row r="23" spans="1:7">
      <c r="A23" s="226"/>
      <c r="B23" s="227"/>
      <c r="C23" s="37" t="s">
        <v>3757</v>
      </c>
      <c r="D23" s="18"/>
      <c r="E23" s="38" t="s">
        <v>3809</v>
      </c>
      <c r="F23" s="19"/>
      <c r="G23" s="20"/>
    </row>
    <row r="24" spans="1:7">
      <c r="A24" s="226"/>
      <c r="B24" s="227"/>
      <c r="C24" s="37" t="s">
        <v>3761</v>
      </c>
      <c r="D24" s="18"/>
      <c r="E24" s="38" t="s">
        <v>3812</v>
      </c>
      <c r="F24" s="19"/>
      <c r="G24" s="20"/>
    </row>
    <row r="25" spans="1:7">
      <c r="A25" s="226"/>
      <c r="B25" s="227"/>
      <c r="C25" s="37" t="s">
        <v>3765</v>
      </c>
      <c r="D25" s="18"/>
      <c r="E25" s="38" t="s">
        <v>3815</v>
      </c>
      <c r="F25" s="19"/>
      <c r="G25" s="20"/>
    </row>
    <row r="26" spans="1:7">
      <c r="A26" s="226"/>
      <c r="B26" s="227">
        <v>0</v>
      </c>
      <c r="C26" s="37" t="s">
        <v>3737</v>
      </c>
      <c r="D26" s="18" t="s">
        <v>4187</v>
      </c>
      <c r="E26" s="38" t="s">
        <v>3818</v>
      </c>
      <c r="F26" s="19" t="s">
        <v>4776</v>
      </c>
      <c r="G26" s="20"/>
    </row>
    <row r="27" spans="1:7">
      <c r="A27" s="226"/>
      <c r="B27" s="227"/>
      <c r="C27" s="37" t="s">
        <v>3742</v>
      </c>
      <c r="D27" s="18" t="s">
        <v>4191</v>
      </c>
      <c r="E27" s="38" t="s">
        <v>3821</v>
      </c>
      <c r="F27" s="19" t="s">
        <v>4777</v>
      </c>
      <c r="G27" s="20"/>
    </row>
    <row r="28" spans="1:7">
      <c r="A28" s="226"/>
      <c r="B28" s="227"/>
      <c r="C28" s="37" t="s">
        <v>3746</v>
      </c>
      <c r="D28" s="18" t="s">
        <v>4778</v>
      </c>
      <c r="E28" s="38" t="s">
        <v>3823</v>
      </c>
      <c r="F28" s="19" t="s">
        <v>4779</v>
      </c>
      <c r="G28" s="20"/>
    </row>
    <row r="29" spans="1:7">
      <c r="A29" s="226"/>
      <c r="B29" s="228"/>
      <c r="C29" s="39" t="s">
        <v>3750</v>
      </c>
      <c r="D29" s="40"/>
      <c r="E29" s="41" t="s">
        <v>3825</v>
      </c>
      <c r="F29" s="42"/>
    </row>
    <row r="30" spans="1:7">
      <c r="A30" s="226"/>
      <c r="B30" s="228"/>
      <c r="C30" s="43" t="s">
        <v>3754</v>
      </c>
      <c r="D30" s="43"/>
      <c r="E30" s="44" t="s">
        <v>3828</v>
      </c>
      <c r="F30" s="45"/>
    </row>
    <row r="31" spans="1:7">
      <c r="A31" s="226"/>
      <c r="B31" s="228"/>
      <c r="C31" s="43" t="s">
        <v>3757</v>
      </c>
      <c r="D31" s="43"/>
      <c r="E31" s="44" t="s">
        <v>3831</v>
      </c>
      <c r="F31" s="45"/>
    </row>
    <row r="32" spans="1:7">
      <c r="A32" s="226"/>
      <c r="B32" s="228"/>
      <c r="C32" s="43" t="s">
        <v>3761</v>
      </c>
      <c r="D32" s="43"/>
      <c r="E32" s="44" t="s">
        <v>3834</v>
      </c>
      <c r="F32" s="45"/>
    </row>
    <row r="33" spans="1:6">
      <c r="A33" s="226"/>
      <c r="B33" s="228"/>
      <c r="C33" s="43" t="s">
        <v>3765</v>
      </c>
      <c r="D33" s="43"/>
      <c r="E33" s="44" t="s">
        <v>3836</v>
      </c>
      <c r="F33" s="45"/>
    </row>
    <row r="34" spans="1:6">
      <c r="A34" s="226" t="s">
        <v>315</v>
      </c>
      <c r="B34" s="228" t="s">
        <v>3736</v>
      </c>
      <c r="C34" s="43" t="s">
        <v>3737</v>
      </c>
      <c r="D34" s="43"/>
      <c r="E34" s="44" t="s">
        <v>3838</v>
      </c>
      <c r="F34" s="45"/>
    </row>
    <row r="35" spans="1:6">
      <c r="A35" s="226"/>
      <c r="B35" s="228"/>
      <c r="C35" s="43" t="s">
        <v>3742</v>
      </c>
      <c r="D35" s="43"/>
      <c r="E35" s="44" t="s">
        <v>3841</v>
      </c>
      <c r="F35" s="45"/>
    </row>
    <row r="36" spans="1:6">
      <c r="A36" s="226"/>
      <c r="B36" s="228"/>
      <c r="C36" s="43" t="s">
        <v>3746</v>
      </c>
      <c r="D36" s="43"/>
      <c r="E36" s="44" t="s">
        <v>3844</v>
      </c>
      <c r="F36" s="45"/>
    </row>
    <row r="37" spans="1:6">
      <c r="A37" s="226"/>
      <c r="B37" s="228"/>
      <c r="C37" s="43" t="s">
        <v>3750</v>
      </c>
      <c r="D37" s="43"/>
      <c r="E37" s="44" t="s">
        <v>3847</v>
      </c>
      <c r="F37" s="45"/>
    </row>
    <row r="38" spans="1:6">
      <c r="A38" s="226"/>
      <c r="B38" s="228"/>
      <c r="C38" s="43" t="s">
        <v>3754</v>
      </c>
      <c r="D38" s="43"/>
      <c r="E38" s="44" t="s">
        <v>3850</v>
      </c>
      <c r="F38" s="45"/>
    </row>
    <row r="39" spans="1:6">
      <c r="A39" s="226"/>
      <c r="B39" s="228"/>
      <c r="C39" s="43" t="s">
        <v>3757</v>
      </c>
      <c r="D39" s="43"/>
      <c r="E39" s="44" t="s">
        <v>3853</v>
      </c>
      <c r="F39" s="45"/>
    </row>
    <row r="40" spans="1:6">
      <c r="A40" s="226"/>
      <c r="B40" s="228"/>
      <c r="C40" s="43" t="s">
        <v>3761</v>
      </c>
      <c r="D40" s="43"/>
      <c r="E40" s="44" t="s">
        <v>3856</v>
      </c>
      <c r="F40" s="45"/>
    </row>
    <row r="41" spans="1:6">
      <c r="A41" s="226"/>
      <c r="B41" s="228"/>
      <c r="C41" s="43" t="s">
        <v>3765</v>
      </c>
      <c r="D41" s="43"/>
      <c r="E41" s="44" t="s">
        <v>3859</v>
      </c>
      <c r="F41" s="45"/>
    </row>
    <row r="42" spans="1:6">
      <c r="A42" s="226"/>
      <c r="B42" s="228" t="s">
        <v>3769</v>
      </c>
      <c r="C42" s="43" t="s">
        <v>3737</v>
      </c>
      <c r="D42" s="43"/>
      <c r="E42" s="44" t="s">
        <v>3862</v>
      </c>
      <c r="F42" s="45"/>
    </row>
    <row r="43" spans="1:6">
      <c r="A43" s="226"/>
      <c r="B43" s="228"/>
      <c r="C43" s="43" t="s">
        <v>3742</v>
      </c>
      <c r="D43" s="43"/>
      <c r="E43" s="44" t="s">
        <v>3866</v>
      </c>
      <c r="F43" s="45"/>
    </row>
    <row r="44" spans="1:6">
      <c r="A44" s="226"/>
      <c r="B44" s="228"/>
      <c r="C44" s="43" t="s">
        <v>3746</v>
      </c>
      <c r="D44" s="43"/>
      <c r="E44" s="44" t="s">
        <v>3869</v>
      </c>
      <c r="F44" s="45"/>
    </row>
    <row r="45" spans="1:6">
      <c r="A45" s="226"/>
      <c r="B45" s="228"/>
      <c r="C45" s="43" t="s">
        <v>3750</v>
      </c>
      <c r="D45" s="43"/>
      <c r="E45" s="44" t="s">
        <v>3872</v>
      </c>
      <c r="F45" s="45"/>
    </row>
    <row r="46" spans="1:6">
      <c r="A46" s="226"/>
      <c r="B46" s="228"/>
      <c r="C46" s="43" t="s">
        <v>3754</v>
      </c>
      <c r="D46" s="43"/>
      <c r="E46" s="44" t="s">
        <v>3875</v>
      </c>
      <c r="F46" s="45"/>
    </row>
    <row r="47" spans="1:6">
      <c r="A47" s="226"/>
      <c r="B47" s="228"/>
      <c r="C47" s="43" t="s">
        <v>3757</v>
      </c>
      <c r="D47" s="43"/>
      <c r="E47" s="44" t="s">
        <v>3878</v>
      </c>
      <c r="F47" s="45"/>
    </row>
    <row r="48" spans="1:6">
      <c r="A48" s="226"/>
      <c r="B48" s="228"/>
      <c r="C48" s="43" t="s">
        <v>3761</v>
      </c>
      <c r="D48" s="43"/>
      <c r="E48" s="44" t="s">
        <v>3881</v>
      </c>
      <c r="F48" s="45"/>
    </row>
    <row r="49" spans="1:6">
      <c r="A49" s="226"/>
      <c r="B49" s="228"/>
      <c r="C49" s="43" t="s">
        <v>3765</v>
      </c>
      <c r="D49" s="43"/>
      <c r="E49" s="44" t="s">
        <v>3884</v>
      </c>
      <c r="F49" s="45"/>
    </row>
    <row r="50" spans="1:6">
      <c r="A50" s="226" t="s">
        <v>317</v>
      </c>
      <c r="B50" s="228" t="s">
        <v>3736</v>
      </c>
      <c r="C50" s="43" t="s">
        <v>3737</v>
      </c>
      <c r="D50" s="43"/>
      <c r="E50" s="44" t="s">
        <v>3887</v>
      </c>
      <c r="F50" s="45"/>
    </row>
    <row r="51" spans="1:6">
      <c r="A51" s="226"/>
      <c r="B51" s="228"/>
      <c r="C51" s="43" t="s">
        <v>3742</v>
      </c>
      <c r="D51" s="43"/>
      <c r="E51" s="44" t="s">
        <v>3891</v>
      </c>
      <c r="F51" s="45"/>
    </row>
    <row r="52" spans="1:6">
      <c r="A52" s="226"/>
      <c r="B52" s="228"/>
      <c r="C52" s="43" t="s">
        <v>3746</v>
      </c>
      <c r="D52" s="43"/>
      <c r="E52" s="44" t="s">
        <v>3894</v>
      </c>
      <c r="F52" s="45"/>
    </row>
    <row r="53" spans="1:6">
      <c r="A53" s="226"/>
      <c r="B53" s="228"/>
      <c r="C53" s="43" t="s">
        <v>3750</v>
      </c>
      <c r="D53" s="43"/>
      <c r="E53" s="44" t="s">
        <v>3897</v>
      </c>
      <c r="F53" s="45"/>
    </row>
    <row r="54" spans="1:6">
      <c r="A54" s="226"/>
      <c r="B54" s="228"/>
      <c r="C54" s="43" t="s">
        <v>3754</v>
      </c>
      <c r="D54" s="43"/>
      <c r="E54" s="44" t="s">
        <v>3900</v>
      </c>
      <c r="F54" s="45"/>
    </row>
    <row r="55" spans="1:6">
      <c r="A55" s="226"/>
      <c r="B55" s="228"/>
      <c r="C55" s="43" t="s">
        <v>3757</v>
      </c>
      <c r="D55" s="43"/>
      <c r="E55" s="44" t="s">
        <v>3903</v>
      </c>
      <c r="F55" s="45"/>
    </row>
    <row r="56" spans="1:6">
      <c r="A56" s="226"/>
      <c r="B56" s="228"/>
      <c r="C56" s="43" t="s">
        <v>3761</v>
      </c>
      <c r="D56" s="43"/>
      <c r="E56" s="44" t="s">
        <v>3906</v>
      </c>
      <c r="F56" s="45"/>
    </row>
    <row r="57" spans="1:6">
      <c r="A57" s="226"/>
      <c r="B57" s="228"/>
      <c r="C57" s="43" t="s">
        <v>3765</v>
      </c>
      <c r="D57" s="43"/>
      <c r="E57" s="44" t="s">
        <v>3908</v>
      </c>
      <c r="F57" s="45"/>
    </row>
    <row r="58" spans="1:6">
      <c r="A58" s="226"/>
      <c r="B58" s="228" t="s">
        <v>3769</v>
      </c>
      <c r="C58" s="43" t="s">
        <v>3737</v>
      </c>
      <c r="D58" s="43"/>
      <c r="E58" s="44" t="s">
        <v>3910</v>
      </c>
      <c r="F58" s="45"/>
    </row>
    <row r="59" spans="1:6">
      <c r="A59" s="226"/>
      <c r="B59" s="228"/>
      <c r="C59" s="43" t="s">
        <v>3742</v>
      </c>
      <c r="D59" s="43"/>
      <c r="E59" s="44" t="s">
        <v>3913</v>
      </c>
      <c r="F59" s="45"/>
    </row>
    <row r="60" spans="1:6">
      <c r="A60" s="226"/>
      <c r="B60" s="228"/>
      <c r="C60" s="43" t="s">
        <v>3746</v>
      </c>
      <c r="D60" s="43"/>
      <c r="E60" s="44" t="s">
        <v>3916</v>
      </c>
      <c r="F60" s="45"/>
    </row>
    <row r="61" spans="1:6">
      <c r="A61" s="226"/>
      <c r="B61" s="228"/>
      <c r="C61" s="43" t="s">
        <v>3750</v>
      </c>
      <c r="D61" s="43"/>
      <c r="E61" s="44" t="s">
        <v>3919</v>
      </c>
      <c r="F61" s="45"/>
    </row>
    <row r="62" spans="1:6">
      <c r="A62" s="226"/>
      <c r="B62" s="228"/>
      <c r="C62" s="43" t="s">
        <v>3754</v>
      </c>
      <c r="D62" s="43"/>
      <c r="E62" s="44" t="s">
        <v>3922</v>
      </c>
      <c r="F62" s="45"/>
    </row>
    <row r="63" spans="1:6">
      <c r="A63" s="226"/>
      <c r="B63" s="228"/>
      <c r="C63" s="43" t="s">
        <v>3757</v>
      </c>
      <c r="D63" s="43"/>
      <c r="E63" s="44" t="s">
        <v>3925</v>
      </c>
      <c r="F63" s="45"/>
    </row>
    <row r="64" spans="1:6">
      <c r="A64" s="226"/>
      <c r="B64" s="228"/>
      <c r="C64" s="43" t="s">
        <v>3761</v>
      </c>
      <c r="D64" s="43"/>
      <c r="E64" s="44" t="s">
        <v>3927</v>
      </c>
      <c r="F64" s="43"/>
    </row>
    <row r="65" spans="1:6">
      <c r="A65" s="226"/>
      <c r="B65" s="228"/>
      <c r="C65" s="43" t="s">
        <v>3765</v>
      </c>
      <c r="D65" s="43"/>
      <c r="E65" s="44" t="s">
        <v>3928</v>
      </c>
      <c r="F65" s="43"/>
    </row>
    <row r="66" spans="1:6">
      <c r="A66" s="226" t="s">
        <v>319</v>
      </c>
      <c r="B66" s="228" t="s">
        <v>3736</v>
      </c>
      <c r="C66" s="43" t="s">
        <v>3737</v>
      </c>
      <c r="D66" s="43"/>
      <c r="E66" s="44" t="s">
        <v>3930</v>
      </c>
      <c r="F66" s="45"/>
    </row>
    <row r="67" spans="1:6">
      <c r="A67" s="226"/>
      <c r="B67" s="228"/>
      <c r="C67" s="43" t="s">
        <v>3742</v>
      </c>
      <c r="D67" s="43"/>
      <c r="E67" s="44" t="s">
        <v>3934</v>
      </c>
      <c r="F67" s="45"/>
    </row>
    <row r="68" spans="1:6">
      <c r="A68" s="226"/>
      <c r="B68" s="228"/>
      <c r="C68" s="43" t="s">
        <v>3746</v>
      </c>
      <c r="D68" s="43"/>
      <c r="E68" s="44" t="s">
        <v>3937</v>
      </c>
      <c r="F68" s="45"/>
    </row>
    <row r="69" spans="1:6">
      <c r="A69" s="226"/>
      <c r="B69" s="228"/>
      <c r="C69" s="43" t="s">
        <v>3750</v>
      </c>
      <c r="D69" s="43"/>
      <c r="E69" s="44" t="s">
        <v>3940</v>
      </c>
      <c r="F69" s="45"/>
    </row>
    <row r="70" spans="1:6">
      <c r="A70" s="226"/>
      <c r="B70" s="228"/>
      <c r="C70" s="43" t="s">
        <v>3754</v>
      </c>
      <c r="D70" s="43"/>
      <c r="E70" s="44" t="s">
        <v>3943</v>
      </c>
      <c r="F70" s="45"/>
    </row>
    <row r="71" spans="1:6">
      <c r="A71" s="226"/>
      <c r="B71" s="228"/>
      <c r="C71" s="43" t="s">
        <v>3757</v>
      </c>
      <c r="D71" s="43"/>
      <c r="E71" s="44" t="s">
        <v>3946</v>
      </c>
      <c r="F71" s="45"/>
    </row>
    <row r="72" spans="1:6">
      <c r="A72" s="226"/>
      <c r="B72" s="228"/>
      <c r="C72" s="43" t="s">
        <v>3761</v>
      </c>
      <c r="D72" s="43"/>
      <c r="E72" s="44" t="s">
        <v>3949</v>
      </c>
      <c r="F72" s="45"/>
    </row>
    <row r="73" spans="1:6">
      <c r="A73" s="226"/>
      <c r="B73" s="228"/>
      <c r="C73" s="43" t="s">
        <v>3765</v>
      </c>
      <c r="D73" s="43"/>
      <c r="E73" s="44" t="s">
        <v>3952</v>
      </c>
      <c r="F73" s="45"/>
    </row>
    <row r="74" spans="1:6">
      <c r="A74" s="226"/>
      <c r="B74" s="228" t="s">
        <v>3769</v>
      </c>
      <c r="C74" s="43" t="s">
        <v>3737</v>
      </c>
      <c r="D74" s="43"/>
      <c r="E74" s="44" t="s">
        <v>3955</v>
      </c>
      <c r="F74" s="45"/>
    </row>
    <row r="75" spans="1:6">
      <c r="A75" s="226"/>
      <c r="B75" s="228"/>
      <c r="C75" s="43" t="s">
        <v>3742</v>
      </c>
      <c r="D75" s="43"/>
      <c r="E75" s="44" t="s">
        <v>3958</v>
      </c>
      <c r="F75" s="45"/>
    </row>
    <row r="76" spans="1:6">
      <c r="A76" s="226"/>
      <c r="B76" s="228"/>
      <c r="C76" s="43" t="s">
        <v>3746</v>
      </c>
      <c r="D76" s="43"/>
      <c r="E76" s="44" t="s">
        <v>3961</v>
      </c>
      <c r="F76" s="45"/>
    </row>
    <row r="77" spans="1:6">
      <c r="A77" s="226"/>
      <c r="B77" s="228"/>
      <c r="C77" s="43" t="s">
        <v>3750</v>
      </c>
      <c r="D77" s="43"/>
      <c r="E77" s="44" t="s">
        <v>3963</v>
      </c>
      <c r="F77" s="45"/>
    </row>
    <row r="78" spans="1:6">
      <c r="A78" s="226"/>
      <c r="B78" s="228"/>
      <c r="C78" s="43" t="s">
        <v>3754</v>
      </c>
      <c r="D78" s="43"/>
      <c r="E78" s="44" t="s">
        <v>3964</v>
      </c>
      <c r="F78" s="45"/>
    </row>
    <row r="79" spans="1:6">
      <c r="A79" s="226"/>
      <c r="B79" s="228"/>
      <c r="C79" s="43" t="s">
        <v>3757</v>
      </c>
      <c r="D79" s="43"/>
      <c r="E79" s="44" t="s">
        <v>3965</v>
      </c>
      <c r="F79" s="45"/>
    </row>
    <row r="80" spans="1:6">
      <c r="A80" s="226"/>
      <c r="B80" s="228"/>
      <c r="C80" s="43" t="s">
        <v>3761</v>
      </c>
      <c r="D80" s="43"/>
      <c r="E80" s="44" t="s">
        <v>3966</v>
      </c>
      <c r="F80" s="43"/>
    </row>
    <row r="81" spans="1:7">
      <c r="A81" s="226"/>
      <c r="B81" s="228"/>
      <c r="C81" s="43" t="s">
        <v>3765</v>
      </c>
      <c r="D81" s="43"/>
      <c r="E81" s="44" t="s">
        <v>3967</v>
      </c>
      <c r="F81" s="43"/>
    </row>
    <row r="82" spans="1:7">
      <c r="A82" s="226" t="s">
        <v>321</v>
      </c>
      <c r="B82" s="228" t="s">
        <v>3736</v>
      </c>
      <c r="C82" s="43" t="s">
        <v>3737</v>
      </c>
      <c r="D82" s="43" t="s">
        <v>4196</v>
      </c>
      <c r="E82" s="44" t="s">
        <v>3969</v>
      </c>
      <c r="F82" s="45" t="s">
        <v>4780</v>
      </c>
    </row>
    <row r="83" spans="1:7">
      <c r="A83" s="226"/>
      <c r="B83" s="228"/>
      <c r="C83" s="43" t="s">
        <v>3742</v>
      </c>
      <c r="D83" s="43" t="s">
        <v>4199</v>
      </c>
      <c r="E83" s="44" t="s">
        <v>3973</v>
      </c>
      <c r="F83" s="45" t="s">
        <v>4781</v>
      </c>
    </row>
    <row r="84" spans="1:7">
      <c r="A84" s="226"/>
      <c r="B84" s="228"/>
      <c r="C84" s="43" t="s">
        <v>3746</v>
      </c>
      <c r="D84" s="43" t="s">
        <v>4202</v>
      </c>
      <c r="E84" s="44" t="s">
        <v>3976</v>
      </c>
      <c r="F84" s="45" t="s">
        <v>4782</v>
      </c>
      <c r="G84"/>
    </row>
    <row r="85" spans="1:7">
      <c r="A85" s="226"/>
      <c r="B85" s="228"/>
      <c r="C85" s="43" t="s">
        <v>3750</v>
      </c>
      <c r="D85" s="43"/>
      <c r="E85" s="44" t="s">
        <v>3979</v>
      </c>
      <c r="F85" s="45"/>
    </row>
    <row r="86" spans="1:7">
      <c r="A86" s="226"/>
      <c r="B86" s="228"/>
      <c r="C86" s="43" t="s">
        <v>3754</v>
      </c>
      <c r="D86" s="43"/>
      <c r="E86" s="44" t="s">
        <v>3982</v>
      </c>
      <c r="F86" s="45"/>
    </row>
    <row r="87" spans="1:7">
      <c r="A87" s="226"/>
      <c r="B87" s="228"/>
      <c r="C87" s="43" t="s">
        <v>3757</v>
      </c>
      <c r="D87" s="43"/>
      <c r="E87" s="44" t="s">
        <v>3985</v>
      </c>
      <c r="F87" s="45"/>
    </row>
    <row r="88" spans="1:7">
      <c r="A88" s="226"/>
      <c r="B88" s="228"/>
      <c r="C88" s="43" t="s">
        <v>3761</v>
      </c>
      <c r="D88" s="43"/>
      <c r="E88" s="44" t="s">
        <v>3988</v>
      </c>
      <c r="F88" s="45"/>
    </row>
    <row r="89" spans="1:7">
      <c r="A89" s="226"/>
      <c r="B89" s="228"/>
      <c r="C89" s="43" t="s">
        <v>3765</v>
      </c>
      <c r="D89" s="43"/>
      <c r="E89" s="44" t="s">
        <v>3991</v>
      </c>
      <c r="F89" s="46"/>
    </row>
    <row r="90" spans="1:7">
      <c r="A90" s="226"/>
      <c r="B90" s="228" t="s">
        <v>3769</v>
      </c>
      <c r="C90" s="43" t="s">
        <v>3737</v>
      </c>
      <c r="D90" s="45"/>
      <c r="E90" s="44" t="s">
        <v>3994</v>
      </c>
      <c r="F90" s="45"/>
    </row>
    <row r="91" spans="1:7">
      <c r="A91" s="226"/>
      <c r="B91" s="228"/>
      <c r="C91" s="43" t="s">
        <v>3742</v>
      </c>
      <c r="D91" s="43"/>
      <c r="E91" s="44" t="s">
        <v>3997</v>
      </c>
      <c r="F91" s="45"/>
    </row>
    <row r="92" spans="1:7">
      <c r="A92" s="226"/>
      <c r="B92" s="228"/>
      <c r="C92" s="43" t="s">
        <v>3746</v>
      </c>
      <c r="D92" s="43"/>
      <c r="E92" s="44" t="s">
        <v>4000</v>
      </c>
      <c r="F92" s="45"/>
    </row>
    <row r="93" spans="1:7">
      <c r="A93" s="226"/>
      <c r="B93" s="228"/>
      <c r="C93" s="43" t="s">
        <v>3750</v>
      </c>
      <c r="D93" s="43"/>
      <c r="E93" s="44" t="s">
        <v>4003</v>
      </c>
      <c r="F93" s="45"/>
    </row>
    <row r="94" spans="1:7">
      <c r="A94" s="226"/>
      <c r="B94" s="228"/>
      <c r="C94" s="43" t="s">
        <v>3754</v>
      </c>
      <c r="D94" s="43"/>
      <c r="E94" s="44" t="s">
        <v>4006</v>
      </c>
      <c r="F94" s="45"/>
    </row>
    <row r="95" spans="1:7">
      <c r="A95" s="226"/>
      <c r="B95" s="228"/>
      <c r="C95" s="43" t="s">
        <v>3757</v>
      </c>
      <c r="D95" s="43"/>
      <c r="E95" s="44" t="s">
        <v>4008</v>
      </c>
      <c r="F95" s="45"/>
    </row>
    <row r="96" spans="1:7">
      <c r="A96" s="226"/>
      <c r="B96" s="228"/>
      <c r="C96" s="43" t="s">
        <v>3761</v>
      </c>
      <c r="D96" s="43"/>
      <c r="E96" s="44" t="s">
        <v>4009</v>
      </c>
      <c r="F96" s="43"/>
    </row>
    <row r="97" spans="1:6">
      <c r="A97" s="226"/>
      <c r="B97" s="228"/>
      <c r="C97" s="43" t="s">
        <v>3765</v>
      </c>
      <c r="D97" s="43"/>
      <c r="E97" s="44" t="s">
        <v>4010</v>
      </c>
      <c r="F97" s="43"/>
    </row>
    <row r="98" spans="1:6">
      <c r="A98" s="226" t="s">
        <v>323</v>
      </c>
      <c r="B98" s="228" t="s">
        <v>3736</v>
      </c>
      <c r="C98" s="43" t="s">
        <v>3737</v>
      </c>
      <c r="D98" s="43"/>
      <c r="E98" s="44" t="s">
        <v>4012</v>
      </c>
      <c r="F98" s="45"/>
    </row>
    <row r="99" spans="1:6">
      <c r="A99" s="226"/>
      <c r="B99" s="228"/>
      <c r="C99" s="43" t="s">
        <v>3742</v>
      </c>
      <c r="D99" s="43"/>
      <c r="E99" s="44" t="s">
        <v>4016</v>
      </c>
      <c r="F99" s="45"/>
    </row>
    <row r="100" spans="1:6">
      <c r="A100" s="226"/>
      <c r="B100" s="228"/>
      <c r="C100" s="43" t="s">
        <v>3746</v>
      </c>
      <c r="D100" s="43"/>
      <c r="E100" s="44" t="s">
        <v>4019</v>
      </c>
      <c r="F100" s="45"/>
    </row>
    <row r="101" spans="1:6">
      <c r="A101" s="226"/>
      <c r="B101" s="228"/>
      <c r="C101" s="43" t="s">
        <v>3750</v>
      </c>
      <c r="D101" s="43"/>
      <c r="E101" s="44" t="s">
        <v>4022</v>
      </c>
      <c r="F101" s="45"/>
    </row>
    <row r="102" spans="1:6">
      <c r="A102" s="226"/>
      <c r="B102" s="228"/>
      <c r="C102" s="43" t="s">
        <v>3754</v>
      </c>
      <c r="D102" s="43"/>
      <c r="E102" s="44" t="s">
        <v>4024</v>
      </c>
      <c r="F102" s="45"/>
    </row>
    <row r="103" spans="1:6">
      <c r="A103" s="226"/>
      <c r="B103" s="228"/>
      <c r="C103" s="43" t="s">
        <v>3757</v>
      </c>
      <c r="D103" s="43"/>
      <c r="E103" s="44" t="s">
        <v>4026</v>
      </c>
      <c r="F103" s="45"/>
    </row>
    <row r="104" spans="1:6">
      <c r="A104" s="226"/>
      <c r="B104" s="228"/>
      <c r="C104" s="43" t="s">
        <v>3761</v>
      </c>
      <c r="D104" s="43"/>
      <c r="E104" s="44" t="s">
        <v>4029</v>
      </c>
      <c r="F104" s="45"/>
    </row>
    <row r="105" spans="1:6">
      <c r="A105" s="226"/>
      <c r="B105" s="228"/>
      <c r="C105" s="43" t="s">
        <v>3765</v>
      </c>
      <c r="D105" s="43"/>
      <c r="E105" s="44" t="s">
        <v>4031</v>
      </c>
      <c r="F105" s="45"/>
    </row>
    <row r="106" spans="1:6">
      <c r="A106" s="226"/>
      <c r="B106" s="228" t="s">
        <v>3769</v>
      </c>
      <c r="C106" s="43" t="s">
        <v>3737</v>
      </c>
      <c r="D106" s="43"/>
      <c r="E106" s="44" t="s">
        <v>4033</v>
      </c>
      <c r="F106" s="45"/>
    </row>
    <row r="107" spans="1:6">
      <c r="A107" s="226"/>
      <c r="B107" s="228"/>
      <c r="C107" s="43" t="s">
        <v>3742</v>
      </c>
      <c r="D107" s="43"/>
      <c r="E107" s="44" t="s">
        <v>4037</v>
      </c>
      <c r="F107" s="45"/>
    </row>
    <row r="108" spans="1:6">
      <c r="A108" s="226"/>
      <c r="B108" s="228"/>
      <c r="C108" s="43" t="s">
        <v>3746</v>
      </c>
      <c r="D108" s="43"/>
      <c r="E108" s="44" t="s">
        <v>4040</v>
      </c>
      <c r="F108" s="45"/>
    </row>
    <row r="109" spans="1:6">
      <c r="A109" s="226"/>
      <c r="B109" s="228"/>
      <c r="C109" s="43" t="s">
        <v>3750</v>
      </c>
      <c r="D109" s="43"/>
      <c r="E109" s="44" t="s">
        <v>4042</v>
      </c>
      <c r="F109" s="45"/>
    </row>
    <row r="110" spans="1:6">
      <c r="A110" s="226"/>
      <c r="B110" s="228"/>
      <c r="C110" s="43" t="s">
        <v>3754</v>
      </c>
      <c r="D110" s="43"/>
      <c r="E110" s="44" t="s">
        <v>4043</v>
      </c>
      <c r="F110" s="45"/>
    </row>
    <row r="111" spans="1:6">
      <c r="A111" s="226"/>
      <c r="B111" s="228"/>
      <c r="C111" s="43" t="s">
        <v>3757</v>
      </c>
      <c r="D111" s="43"/>
      <c r="E111" s="44" t="s">
        <v>4045</v>
      </c>
      <c r="F111" s="45"/>
    </row>
    <row r="112" spans="1:6">
      <c r="A112" s="226"/>
      <c r="B112" s="228"/>
      <c r="C112" s="43" t="s">
        <v>3761</v>
      </c>
      <c r="D112" s="43"/>
      <c r="E112" s="44" t="s">
        <v>4048</v>
      </c>
      <c r="F112" s="43"/>
    </row>
    <row r="113" spans="1:6">
      <c r="A113" s="226"/>
      <c r="B113" s="228"/>
      <c r="C113" s="43" t="s">
        <v>3765</v>
      </c>
      <c r="D113" s="43"/>
      <c r="E113" s="44" t="s">
        <v>4051</v>
      </c>
      <c r="F113" s="43"/>
    </row>
    <row r="114" spans="1:6">
      <c r="A114" s="226" t="s">
        <v>325</v>
      </c>
      <c r="B114" s="228" t="s">
        <v>3736</v>
      </c>
      <c r="C114" s="43" t="s">
        <v>3737</v>
      </c>
      <c r="D114" s="43"/>
      <c r="E114" s="44" t="s">
        <v>4054</v>
      </c>
      <c r="F114" s="45"/>
    </row>
    <row r="115" spans="1:6">
      <c r="A115" s="226"/>
      <c r="B115" s="228"/>
      <c r="C115" s="43" t="s">
        <v>3742</v>
      </c>
      <c r="D115" s="43"/>
      <c r="E115" s="44" t="s">
        <v>4059</v>
      </c>
      <c r="F115" s="45"/>
    </row>
    <row r="116" spans="1:6">
      <c r="A116" s="226"/>
      <c r="B116" s="228"/>
      <c r="C116" s="43" t="s">
        <v>3746</v>
      </c>
      <c r="D116" s="43"/>
      <c r="E116" s="44" t="s">
        <v>4062</v>
      </c>
      <c r="F116" s="45"/>
    </row>
    <row r="117" spans="1:6">
      <c r="A117" s="226"/>
      <c r="B117" s="228"/>
      <c r="C117" s="43" t="s">
        <v>3750</v>
      </c>
      <c r="D117" s="43"/>
      <c r="E117" s="44" t="s">
        <v>4065</v>
      </c>
      <c r="F117" s="45"/>
    </row>
    <row r="118" spans="1:6">
      <c r="A118" s="226"/>
      <c r="B118" s="228"/>
      <c r="C118" s="43" t="s">
        <v>3754</v>
      </c>
      <c r="D118" s="43"/>
      <c r="E118" s="44" t="s">
        <v>4068</v>
      </c>
      <c r="F118" s="45"/>
    </row>
    <row r="119" spans="1:6">
      <c r="A119" s="226"/>
      <c r="B119" s="228"/>
      <c r="C119" s="43" t="s">
        <v>3757</v>
      </c>
      <c r="D119" s="43"/>
      <c r="E119" s="44" t="s">
        <v>4070</v>
      </c>
      <c r="F119" s="45"/>
    </row>
    <row r="120" spans="1:6">
      <c r="A120" s="226"/>
      <c r="B120" s="228"/>
      <c r="C120" s="43" t="s">
        <v>3761</v>
      </c>
      <c r="D120" s="43"/>
      <c r="E120" s="44" t="s">
        <v>4071</v>
      </c>
      <c r="F120" s="45"/>
    </row>
    <row r="121" spans="1:6">
      <c r="A121" s="226"/>
      <c r="B121" s="228"/>
      <c r="C121" s="43" t="s">
        <v>3765</v>
      </c>
      <c r="D121" s="43"/>
      <c r="E121" s="44" t="s">
        <v>4072</v>
      </c>
      <c r="F121" s="45"/>
    </row>
    <row r="122" spans="1:6">
      <c r="A122" s="226"/>
      <c r="B122" s="228" t="s">
        <v>3769</v>
      </c>
      <c r="C122" s="43" t="s">
        <v>3737</v>
      </c>
      <c r="D122" s="43"/>
      <c r="E122" s="44" t="s">
        <v>4074</v>
      </c>
      <c r="F122" s="45"/>
    </row>
    <row r="123" spans="1:6">
      <c r="A123" s="226"/>
      <c r="B123" s="228"/>
      <c r="C123" s="43" t="s">
        <v>3742</v>
      </c>
      <c r="D123" s="43"/>
      <c r="E123" s="44" t="s">
        <v>4078</v>
      </c>
      <c r="F123" s="45"/>
    </row>
    <row r="124" spans="1:6">
      <c r="A124" s="226"/>
      <c r="B124" s="228"/>
      <c r="C124" s="43" t="s">
        <v>3746</v>
      </c>
      <c r="D124" s="43"/>
      <c r="E124" s="44" t="s">
        <v>4080</v>
      </c>
      <c r="F124" s="45"/>
    </row>
    <row r="125" spans="1:6">
      <c r="A125" s="226"/>
      <c r="B125" s="228"/>
      <c r="C125" s="43" t="s">
        <v>3750</v>
      </c>
      <c r="D125" s="43"/>
      <c r="E125" s="44" t="s">
        <v>4082</v>
      </c>
      <c r="F125" s="45"/>
    </row>
    <row r="126" spans="1:6">
      <c r="A126" s="226"/>
      <c r="B126" s="228"/>
      <c r="C126" s="43" t="s">
        <v>3754</v>
      </c>
      <c r="D126" s="43"/>
      <c r="E126" s="44" t="s">
        <v>4085</v>
      </c>
      <c r="F126" s="45"/>
    </row>
    <row r="127" spans="1:6">
      <c r="A127" s="226"/>
      <c r="B127" s="228"/>
      <c r="C127" s="43" t="s">
        <v>3757</v>
      </c>
      <c r="D127" s="43"/>
      <c r="E127" s="44" t="s">
        <v>4087</v>
      </c>
      <c r="F127" s="45"/>
    </row>
    <row r="128" spans="1:6">
      <c r="A128" s="226"/>
      <c r="B128" s="228"/>
      <c r="C128" s="43" t="s">
        <v>3761</v>
      </c>
      <c r="D128" s="43"/>
      <c r="E128" s="44" t="s">
        <v>4089</v>
      </c>
      <c r="F128" s="43"/>
    </row>
    <row r="129" spans="1:6">
      <c r="A129" s="226"/>
      <c r="B129" s="228"/>
      <c r="C129" s="43" t="s">
        <v>3765</v>
      </c>
      <c r="D129" s="43"/>
      <c r="E129" s="44" t="s">
        <v>4090</v>
      </c>
      <c r="F129" s="43"/>
    </row>
    <row r="130" spans="1:6">
      <c r="A130" s="226" t="s">
        <v>327</v>
      </c>
      <c r="B130" s="228" t="s">
        <v>3736</v>
      </c>
      <c r="C130" s="43" t="s">
        <v>3737</v>
      </c>
      <c r="D130" s="43"/>
      <c r="E130" s="44" t="s">
        <v>4092</v>
      </c>
      <c r="F130" s="45"/>
    </row>
    <row r="131" spans="1:6">
      <c r="A131" s="226"/>
      <c r="B131" s="228"/>
      <c r="C131" s="43" t="s">
        <v>3742</v>
      </c>
      <c r="D131" s="43"/>
      <c r="E131" s="44" t="s">
        <v>4096</v>
      </c>
      <c r="F131" s="45"/>
    </row>
    <row r="132" spans="1:6">
      <c r="A132" s="226"/>
      <c r="B132" s="228"/>
      <c r="C132" s="43" t="s">
        <v>3746</v>
      </c>
      <c r="D132" s="43"/>
      <c r="E132" s="44" t="s">
        <v>4099</v>
      </c>
      <c r="F132" s="45"/>
    </row>
    <row r="133" spans="1:6">
      <c r="A133" s="226"/>
      <c r="B133" s="228"/>
      <c r="C133" s="43" t="s">
        <v>3750</v>
      </c>
      <c r="D133" s="43"/>
      <c r="E133" s="44" t="s">
        <v>4102</v>
      </c>
      <c r="F133" s="45"/>
    </row>
    <row r="134" spans="1:6">
      <c r="A134" s="226"/>
      <c r="B134" s="228"/>
      <c r="C134" s="43" t="s">
        <v>3754</v>
      </c>
      <c r="D134" s="43"/>
      <c r="E134" s="44" t="s">
        <v>4105</v>
      </c>
      <c r="F134" s="45"/>
    </row>
    <row r="135" spans="1:6">
      <c r="A135" s="226"/>
      <c r="B135" s="228"/>
      <c r="C135" s="43" t="s">
        <v>3757</v>
      </c>
      <c r="D135" s="43"/>
      <c r="E135" s="44" t="s">
        <v>4108</v>
      </c>
      <c r="F135" s="45"/>
    </row>
    <row r="136" spans="1:6">
      <c r="A136" s="226"/>
      <c r="B136" s="228"/>
      <c r="C136" s="43" t="s">
        <v>3761</v>
      </c>
      <c r="D136" s="43"/>
      <c r="E136" s="44" t="s">
        <v>4111</v>
      </c>
      <c r="F136" s="45"/>
    </row>
    <row r="137" spans="1:6">
      <c r="A137" s="226"/>
      <c r="B137" s="228"/>
      <c r="C137" s="43" t="s">
        <v>3765</v>
      </c>
      <c r="D137" s="43"/>
      <c r="E137" s="44" t="s">
        <v>4114</v>
      </c>
      <c r="F137" s="45"/>
    </row>
    <row r="138" spans="1:6">
      <c r="A138" s="226"/>
      <c r="B138" s="228" t="s">
        <v>3769</v>
      </c>
      <c r="C138" s="43" t="s">
        <v>3737</v>
      </c>
      <c r="D138" s="43"/>
      <c r="E138" s="44" t="s">
        <v>4117</v>
      </c>
      <c r="F138" s="45"/>
    </row>
    <row r="139" spans="1:6">
      <c r="A139" s="226"/>
      <c r="B139" s="228"/>
      <c r="C139" s="43" t="s">
        <v>3742</v>
      </c>
      <c r="D139" s="43"/>
      <c r="E139" s="44" t="s">
        <v>4120</v>
      </c>
      <c r="F139" s="45"/>
    </row>
    <row r="140" spans="1:6">
      <c r="A140" s="226"/>
      <c r="B140" s="228"/>
      <c r="C140" s="43" t="s">
        <v>3746</v>
      </c>
      <c r="D140" s="43"/>
      <c r="E140" s="44" t="s">
        <v>4123</v>
      </c>
      <c r="F140" s="45"/>
    </row>
    <row r="141" spans="1:6">
      <c r="A141" s="226"/>
      <c r="B141" s="228"/>
      <c r="C141" s="43" t="s">
        <v>3750</v>
      </c>
      <c r="D141" s="43"/>
      <c r="E141" s="44" t="s">
        <v>4126</v>
      </c>
      <c r="F141" s="45"/>
    </row>
    <row r="142" spans="1:6">
      <c r="A142" s="226"/>
      <c r="B142" s="228"/>
      <c r="C142" s="43" t="s">
        <v>3754</v>
      </c>
      <c r="D142" s="43"/>
      <c r="E142" s="44" t="s">
        <v>4129</v>
      </c>
      <c r="F142" s="45"/>
    </row>
    <row r="143" spans="1:6">
      <c r="A143" s="226"/>
      <c r="B143" s="228"/>
      <c r="C143" s="43" t="s">
        <v>3757</v>
      </c>
      <c r="D143" s="43"/>
      <c r="E143" s="44" t="s">
        <v>4132</v>
      </c>
      <c r="F143" s="45"/>
    </row>
    <row r="144" spans="1:6">
      <c r="A144" s="226"/>
      <c r="B144" s="228"/>
      <c r="C144" s="43" t="s">
        <v>3761</v>
      </c>
      <c r="D144" s="43"/>
      <c r="E144" s="44" t="s">
        <v>4135</v>
      </c>
      <c r="F144" s="43"/>
    </row>
    <row r="145" spans="1:6">
      <c r="A145" s="226"/>
      <c r="B145" s="228"/>
      <c r="C145" s="43" t="s">
        <v>3765</v>
      </c>
      <c r="D145" s="43"/>
      <c r="E145" s="44" t="s">
        <v>4137</v>
      </c>
      <c r="F145" s="43"/>
    </row>
    <row r="377" ht="13.9" customHeight="1"/>
    <row r="385" ht="13.9" customHeight="1"/>
    <row r="393" ht="13.9" customHeight="1"/>
    <row r="401" ht="13.9" customHeight="1"/>
    <row r="409" ht="13.9" customHeight="1"/>
    <row r="417" ht="13.9" customHeight="1"/>
    <row r="425" ht="13.9" customHeight="1"/>
    <row r="433" ht="13.9" customHeight="1"/>
  </sheetData>
  <mergeCells count="27">
    <mergeCell ref="B138:B145"/>
    <mergeCell ref="B98:B105"/>
    <mergeCell ref="B106:B113"/>
    <mergeCell ref="B114:B121"/>
    <mergeCell ref="B122:B129"/>
    <mergeCell ref="B130:B137"/>
    <mergeCell ref="A82:A97"/>
    <mergeCell ref="A98:A113"/>
    <mergeCell ref="A114:A129"/>
    <mergeCell ref="A130:A145"/>
    <mergeCell ref="B2:B9"/>
    <mergeCell ref="B10:B17"/>
    <mergeCell ref="B18:B25"/>
    <mergeCell ref="B26:B33"/>
    <mergeCell ref="B34:B41"/>
    <mergeCell ref="B42:B49"/>
    <mergeCell ref="B50:B57"/>
    <mergeCell ref="B58:B65"/>
    <mergeCell ref="B66:B73"/>
    <mergeCell ref="B74:B81"/>
    <mergeCell ref="B82:B89"/>
    <mergeCell ref="B90:B97"/>
    <mergeCell ref="A2:A17"/>
    <mergeCell ref="A18:A33"/>
    <mergeCell ref="A34:A49"/>
    <mergeCell ref="A50:A65"/>
    <mergeCell ref="A66:A81"/>
  </mergeCells>
  <pageMargins left="0.7" right="0.7" top="0.75" bottom="0.75" header="0.3" footer="0.3"/>
  <pageSetup paperSize="9"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129"/>
  <sheetViews>
    <sheetView showGridLines="0" workbookViewId="0">
      <pane ySplit="1" topLeftCell="A2" activePane="bottomLeft" state="frozen"/>
      <selection pane="bottomLeft" activeCell="G5" sqref="G5"/>
    </sheetView>
  </sheetViews>
  <sheetFormatPr defaultColWidth="9" defaultRowHeight="16.5"/>
  <cols>
    <col min="1" max="1" width="9" style="24"/>
    <col min="2" max="2" width="12.375" style="24" customWidth="1"/>
    <col min="3" max="3" width="9" style="24"/>
    <col min="4" max="4" width="23.375" style="24" customWidth="1"/>
    <col min="5" max="5" width="18.625" style="25" customWidth="1"/>
    <col min="6" max="6" width="15.125" style="24" customWidth="1"/>
    <col min="7" max="7" width="13.875" style="24" customWidth="1"/>
    <col min="8" max="8" width="14.25" style="24" customWidth="1"/>
    <col min="9" max="9" width="13.875" style="24" customWidth="1"/>
    <col min="10" max="16384" width="9" style="24"/>
  </cols>
  <sheetData>
    <row r="1" spans="1:5">
      <c r="A1" s="235" t="s">
        <v>4783</v>
      </c>
      <c r="B1" s="26" t="s">
        <v>4784</v>
      </c>
      <c r="C1" s="26" t="s">
        <v>4785</v>
      </c>
      <c r="D1" s="26" t="s">
        <v>4786</v>
      </c>
      <c r="E1" s="26" t="s">
        <v>4787</v>
      </c>
    </row>
    <row r="2" spans="1:5">
      <c r="A2" s="236"/>
      <c r="B2" s="26">
        <v>0</v>
      </c>
      <c r="C2" s="26">
        <v>800</v>
      </c>
      <c r="D2" s="27"/>
      <c r="E2" s="27"/>
    </row>
    <row r="3" spans="1:5">
      <c r="A3" s="236"/>
      <c r="B3" s="26">
        <v>1</v>
      </c>
      <c r="C3" s="26">
        <v>801</v>
      </c>
      <c r="D3" s="26" t="s">
        <v>4788</v>
      </c>
      <c r="E3" s="26" t="s">
        <v>4789</v>
      </c>
    </row>
    <row r="4" spans="1:5">
      <c r="A4" s="236"/>
      <c r="B4" s="26">
        <v>2</v>
      </c>
      <c r="C4" s="26">
        <v>802</v>
      </c>
      <c r="D4" s="26" t="s">
        <v>4790</v>
      </c>
      <c r="E4" s="26" t="s">
        <v>4791</v>
      </c>
    </row>
    <row r="5" spans="1:5">
      <c r="A5" s="236"/>
      <c r="B5" s="26">
        <v>3</v>
      </c>
      <c r="C5" s="26">
        <v>803</v>
      </c>
      <c r="D5" s="26" t="s">
        <v>4792</v>
      </c>
      <c r="E5" s="26" t="s">
        <v>4793</v>
      </c>
    </row>
    <row r="6" spans="1:5">
      <c r="A6" s="236"/>
      <c r="B6" s="26">
        <v>4</v>
      </c>
      <c r="C6" s="26">
        <v>804</v>
      </c>
      <c r="D6" s="26" t="s">
        <v>4794</v>
      </c>
      <c r="E6" s="26" t="s">
        <v>4795</v>
      </c>
    </row>
    <row r="7" spans="1:5">
      <c r="A7" s="236"/>
      <c r="B7" s="26">
        <v>5</v>
      </c>
      <c r="C7" s="26">
        <v>805</v>
      </c>
      <c r="D7" s="26" t="s">
        <v>4796</v>
      </c>
      <c r="E7" s="26" t="s">
        <v>4797</v>
      </c>
    </row>
    <row r="8" spans="1:5">
      <c r="A8" s="236"/>
      <c r="B8" s="26">
        <v>6</v>
      </c>
      <c r="C8" s="26">
        <v>806</v>
      </c>
      <c r="D8" s="26" t="s">
        <v>4798</v>
      </c>
      <c r="E8" s="26" t="s">
        <v>4799</v>
      </c>
    </row>
    <row r="9" spans="1:5">
      <c r="A9" s="236"/>
      <c r="B9" s="26">
        <v>7</v>
      </c>
      <c r="C9" s="26">
        <v>807</v>
      </c>
      <c r="D9" s="26" t="s">
        <v>4800</v>
      </c>
      <c r="E9" s="26" t="s">
        <v>4801</v>
      </c>
    </row>
    <row r="10" spans="1:5">
      <c r="A10" s="236"/>
      <c r="B10" s="26">
        <v>8</v>
      </c>
      <c r="C10" s="26">
        <v>808</v>
      </c>
      <c r="D10" s="27" t="s">
        <v>4802</v>
      </c>
      <c r="E10" s="27" t="s">
        <v>4803</v>
      </c>
    </row>
    <row r="11" spans="1:5">
      <c r="A11" s="236"/>
      <c r="B11" s="26">
        <v>9</v>
      </c>
      <c r="C11" s="26">
        <v>809</v>
      </c>
      <c r="D11" s="27" t="s">
        <v>4804</v>
      </c>
      <c r="E11" s="27" t="s">
        <v>4805</v>
      </c>
    </row>
    <row r="12" spans="1:5">
      <c r="A12" s="236"/>
      <c r="B12" s="26">
        <v>10</v>
      </c>
      <c r="C12" s="26">
        <v>810</v>
      </c>
      <c r="D12" s="27" t="s">
        <v>4806</v>
      </c>
      <c r="E12" s="27" t="s">
        <v>4807</v>
      </c>
    </row>
    <row r="13" spans="1:5">
      <c r="A13" s="236"/>
      <c r="B13" s="26">
        <v>11</v>
      </c>
      <c r="C13" s="26">
        <v>811</v>
      </c>
      <c r="D13" s="27"/>
      <c r="E13" s="27"/>
    </row>
    <row r="14" spans="1:5">
      <c r="A14" s="236"/>
      <c r="B14" s="26">
        <v>12</v>
      </c>
      <c r="C14" s="26">
        <v>812</v>
      </c>
      <c r="D14" s="27"/>
      <c r="E14" s="27"/>
    </row>
    <row r="15" spans="1:5">
      <c r="A15" s="236"/>
      <c r="B15" s="26">
        <v>13</v>
      </c>
      <c r="C15" s="26">
        <v>813</v>
      </c>
      <c r="D15" s="27" t="s">
        <v>4808</v>
      </c>
      <c r="E15" s="27" t="s">
        <v>4809</v>
      </c>
    </row>
    <row r="16" spans="1:5">
      <c r="A16" s="236"/>
      <c r="B16" s="26">
        <v>14</v>
      </c>
      <c r="C16" s="26">
        <v>814</v>
      </c>
      <c r="D16" s="27" t="s">
        <v>4810</v>
      </c>
      <c r="E16" s="27" t="s">
        <v>4811</v>
      </c>
    </row>
    <row r="17" spans="1:5">
      <c r="A17" s="237"/>
      <c r="B17" s="26">
        <v>15</v>
      </c>
      <c r="C17" s="26">
        <v>815</v>
      </c>
      <c r="D17" s="27" t="s">
        <v>4812</v>
      </c>
      <c r="E17" s="27" t="s">
        <v>4813</v>
      </c>
    </row>
    <row r="18" spans="1:5">
      <c r="A18" s="235" t="s">
        <v>4814</v>
      </c>
      <c r="B18" s="26">
        <v>0</v>
      </c>
      <c r="C18" s="26">
        <v>816</v>
      </c>
      <c r="D18" s="26" t="s">
        <v>4815</v>
      </c>
      <c r="E18" s="26" t="s">
        <v>4816</v>
      </c>
    </row>
    <row r="19" spans="1:5">
      <c r="A19" s="236"/>
      <c r="B19" s="26">
        <v>1</v>
      </c>
      <c r="C19" s="26">
        <v>817</v>
      </c>
      <c r="D19" s="26" t="s">
        <v>4817</v>
      </c>
      <c r="E19" s="26" t="s">
        <v>4818</v>
      </c>
    </row>
    <row r="20" spans="1:5">
      <c r="A20" s="236"/>
      <c r="B20" s="26">
        <v>2</v>
      </c>
      <c r="C20" s="26">
        <v>818</v>
      </c>
      <c r="D20" s="26" t="s">
        <v>4819</v>
      </c>
      <c r="E20" s="26" t="s">
        <v>4820</v>
      </c>
    </row>
    <row r="21" spans="1:5">
      <c r="A21" s="236"/>
      <c r="B21" s="26">
        <v>3</v>
      </c>
      <c r="C21" s="26">
        <v>819</v>
      </c>
      <c r="D21" s="26" t="s">
        <v>4821</v>
      </c>
      <c r="E21" s="26" t="s">
        <v>4822</v>
      </c>
    </row>
    <row r="22" spans="1:5">
      <c r="A22" s="236"/>
      <c r="B22" s="26">
        <v>4</v>
      </c>
      <c r="C22" s="26">
        <v>820</v>
      </c>
      <c r="D22" s="26"/>
      <c r="E22" s="26"/>
    </row>
    <row r="23" spans="1:5">
      <c r="A23" s="236"/>
      <c r="B23" s="26">
        <v>5</v>
      </c>
      <c r="C23" s="26">
        <v>821</v>
      </c>
      <c r="D23" s="26"/>
      <c r="E23" s="26"/>
    </row>
    <row r="24" spans="1:5">
      <c r="A24" s="236"/>
      <c r="B24" s="26">
        <v>6</v>
      </c>
      <c r="C24" s="26">
        <v>822</v>
      </c>
      <c r="D24" s="26"/>
      <c r="E24" s="26"/>
    </row>
    <row r="25" spans="1:5">
      <c r="A25" s="236"/>
      <c r="B25" s="26">
        <v>7</v>
      </c>
      <c r="C25" s="26">
        <v>823</v>
      </c>
      <c r="D25" s="26"/>
      <c r="E25" s="26"/>
    </row>
    <row r="26" spans="1:5">
      <c r="A26" s="236"/>
      <c r="B26" s="26">
        <v>8</v>
      </c>
      <c r="C26" s="26">
        <v>824</v>
      </c>
      <c r="D26" s="26"/>
      <c r="E26" s="26"/>
    </row>
    <row r="27" spans="1:5">
      <c r="A27" s="236"/>
      <c r="B27" s="26">
        <v>9</v>
      </c>
      <c r="C27" s="26">
        <v>825</v>
      </c>
      <c r="D27" s="26"/>
      <c r="E27" s="26"/>
    </row>
    <row r="28" spans="1:5">
      <c r="A28" s="236"/>
      <c r="B28" s="26">
        <v>11</v>
      </c>
      <c r="C28" s="26">
        <v>827</v>
      </c>
      <c r="D28" s="26"/>
      <c r="E28" s="26"/>
    </row>
    <row r="29" spans="1:5">
      <c r="A29" s="236"/>
      <c r="B29" s="26">
        <v>12</v>
      </c>
      <c r="C29" s="26">
        <v>828</v>
      </c>
      <c r="D29" s="27"/>
      <c r="E29" s="27"/>
    </row>
    <row r="30" spans="1:5">
      <c r="A30" s="236"/>
      <c r="B30" s="26">
        <v>13</v>
      </c>
      <c r="C30" s="26">
        <v>829</v>
      </c>
      <c r="D30" s="27"/>
      <c r="E30" s="27"/>
    </row>
    <row r="31" spans="1:5">
      <c r="A31" s="236"/>
      <c r="B31" s="26">
        <v>14</v>
      </c>
      <c r="C31" s="26">
        <v>830</v>
      </c>
      <c r="D31" s="27"/>
      <c r="E31" s="27"/>
    </row>
    <row r="32" spans="1:5">
      <c r="A32" s="237"/>
      <c r="B32" s="26">
        <v>15</v>
      </c>
      <c r="C32" s="26">
        <v>831</v>
      </c>
      <c r="D32" s="27"/>
      <c r="E32" s="27"/>
    </row>
    <row r="33" spans="1:5">
      <c r="A33" s="235" t="s">
        <v>4823</v>
      </c>
      <c r="B33" s="26">
        <v>0</v>
      </c>
      <c r="C33" s="26">
        <v>832</v>
      </c>
      <c r="D33" s="26"/>
      <c r="E33" s="26"/>
    </row>
    <row r="34" spans="1:5">
      <c r="A34" s="236"/>
      <c r="B34" s="26">
        <v>1</v>
      </c>
      <c r="C34" s="26">
        <v>833</v>
      </c>
      <c r="D34" s="26"/>
      <c r="E34" s="26"/>
    </row>
    <row r="35" spans="1:5">
      <c r="A35" s="236"/>
      <c r="B35" s="26">
        <v>2</v>
      </c>
      <c r="C35" s="26">
        <v>834</v>
      </c>
      <c r="D35" s="26"/>
      <c r="E35" s="26"/>
    </row>
    <row r="36" spans="1:5">
      <c r="A36" s="236"/>
      <c r="B36" s="26">
        <v>3</v>
      </c>
      <c r="C36" s="26">
        <v>835</v>
      </c>
      <c r="D36" s="26"/>
      <c r="E36" s="26"/>
    </row>
    <row r="37" spans="1:5">
      <c r="A37" s="236"/>
      <c r="B37" s="26">
        <v>4</v>
      </c>
      <c r="C37" s="26">
        <v>836</v>
      </c>
      <c r="D37" s="26"/>
      <c r="E37" s="26"/>
    </row>
    <row r="38" spans="1:5">
      <c r="A38" s="236"/>
      <c r="B38" s="26">
        <v>5</v>
      </c>
      <c r="C38" s="26">
        <v>837</v>
      </c>
      <c r="D38" s="26"/>
      <c r="E38" s="26"/>
    </row>
    <row r="39" spans="1:5">
      <c r="A39" s="236"/>
      <c r="B39" s="26">
        <v>6</v>
      </c>
      <c r="C39" s="26">
        <v>838</v>
      </c>
      <c r="D39" s="26"/>
      <c r="E39" s="26"/>
    </row>
    <row r="40" spans="1:5">
      <c r="A40" s="236"/>
      <c r="B40" s="26">
        <v>7</v>
      </c>
      <c r="C40" s="26">
        <v>839</v>
      </c>
      <c r="D40" s="26"/>
      <c r="E40" s="26"/>
    </row>
    <row r="41" spans="1:5">
      <c r="A41" s="236"/>
      <c r="B41" s="26">
        <v>8</v>
      </c>
      <c r="C41" s="26">
        <v>840</v>
      </c>
      <c r="D41" s="26"/>
      <c r="E41" s="26"/>
    </row>
    <row r="42" spans="1:5">
      <c r="A42" s="236"/>
      <c r="B42" s="26">
        <v>9</v>
      </c>
      <c r="C42" s="26">
        <v>841</v>
      </c>
      <c r="D42" s="26"/>
      <c r="E42" s="26"/>
    </row>
    <row r="43" spans="1:5">
      <c r="A43" s="236"/>
      <c r="B43" s="26">
        <v>10</v>
      </c>
      <c r="C43" s="26">
        <v>842</v>
      </c>
      <c r="D43" s="26"/>
      <c r="E43" s="26"/>
    </row>
    <row r="44" spans="1:5">
      <c r="A44" s="236"/>
      <c r="B44" s="26">
        <v>11</v>
      </c>
      <c r="C44" s="26">
        <v>843</v>
      </c>
      <c r="D44" s="26"/>
      <c r="E44" s="26"/>
    </row>
    <row r="45" spans="1:5">
      <c r="A45" s="236"/>
      <c r="B45" s="26">
        <v>12</v>
      </c>
      <c r="C45" s="26">
        <v>844</v>
      </c>
      <c r="D45" s="26"/>
      <c r="E45" s="26"/>
    </row>
    <row r="46" spans="1:5">
      <c r="A46" s="237"/>
      <c r="B46" s="26">
        <v>13</v>
      </c>
      <c r="C46" s="26">
        <v>845</v>
      </c>
      <c r="D46" s="26"/>
      <c r="E46" s="26"/>
    </row>
    <row r="47" spans="1:5">
      <c r="A47" s="235" t="s">
        <v>4824</v>
      </c>
      <c r="B47" s="26">
        <v>0</v>
      </c>
      <c r="C47" s="26">
        <v>848</v>
      </c>
      <c r="D47" s="26"/>
      <c r="E47" s="26"/>
    </row>
    <row r="48" spans="1:5">
      <c r="A48" s="236"/>
      <c r="B48" s="26">
        <v>1</v>
      </c>
      <c r="C48" s="26">
        <v>849</v>
      </c>
      <c r="D48" s="26"/>
      <c r="E48" s="26"/>
    </row>
    <row r="49" spans="1:5">
      <c r="A49" s="236"/>
      <c r="B49" s="26">
        <v>2</v>
      </c>
      <c r="C49" s="26">
        <v>850</v>
      </c>
      <c r="D49" s="26"/>
      <c r="E49" s="26"/>
    </row>
    <row r="50" spans="1:5">
      <c r="A50" s="236"/>
      <c r="B50" s="26">
        <v>3</v>
      </c>
      <c r="C50" s="26">
        <v>851</v>
      </c>
      <c r="D50" s="26"/>
      <c r="E50" s="26"/>
    </row>
    <row r="51" spans="1:5">
      <c r="A51" s="236"/>
      <c r="B51" s="26">
        <v>4</v>
      </c>
      <c r="C51" s="26">
        <v>852</v>
      </c>
      <c r="D51" s="26"/>
      <c r="E51" s="26"/>
    </row>
    <row r="52" spans="1:5">
      <c r="A52" s="236"/>
      <c r="B52" s="26">
        <v>5</v>
      </c>
      <c r="C52" s="26">
        <v>853</v>
      </c>
      <c r="D52" s="26"/>
      <c r="E52" s="26"/>
    </row>
    <row r="53" spans="1:5">
      <c r="A53" s="236"/>
      <c r="B53" s="26">
        <v>6</v>
      </c>
      <c r="C53" s="26">
        <v>854</v>
      </c>
      <c r="D53" s="26"/>
      <c r="E53" s="26"/>
    </row>
    <row r="54" spans="1:5">
      <c r="A54" s="236"/>
      <c r="B54" s="26">
        <v>7</v>
      </c>
      <c r="C54" s="26">
        <v>855</v>
      </c>
      <c r="D54" s="26"/>
      <c r="E54" s="26"/>
    </row>
    <row r="55" spans="1:5">
      <c r="A55" s="236"/>
      <c r="B55" s="26">
        <v>8</v>
      </c>
      <c r="C55" s="26">
        <v>856</v>
      </c>
      <c r="D55" s="26"/>
      <c r="E55" s="26"/>
    </row>
    <row r="56" spans="1:5">
      <c r="A56" s="236"/>
      <c r="B56" s="26">
        <v>9</v>
      </c>
      <c r="C56" s="26">
        <v>857</v>
      </c>
      <c r="D56" s="26"/>
      <c r="E56" s="26"/>
    </row>
    <row r="57" spans="1:5">
      <c r="A57" s="236"/>
      <c r="B57" s="26">
        <v>10</v>
      </c>
      <c r="C57" s="26">
        <v>858</v>
      </c>
      <c r="D57" s="26"/>
      <c r="E57" s="26"/>
    </row>
    <row r="58" spans="1:5">
      <c r="A58" s="236"/>
      <c r="B58" s="26">
        <v>11</v>
      </c>
      <c r="C58" s="26">
        <v>859</v>
      </c>
      <c r="D58" s="26"/>
      <c r="E58" s="26"/>
    </row>
    <row r="59" spans="1:5">
      <c r="A59" s="236"/>
      <c r="B59" s="26">
        <v>12</v>
      </c>
      <c r="C59" s="26">
        <v>860</v>
      </c>
      <c r="D59" s="26"/>
      <c r="E59" s="26"/>
    </row>
    <row r="60" spans="1:5">
      <c r="A60" s="236"/>
      <c r="B60" s="26">
        <v>13</v>
      </c>
      <c r="C60" s="26">
        <v>861</v>
      </c>
      <c r="D60" s="26"/>
      <c r="E60" s="26"/>
    </row>
    <row r="61" spans="1:5">
      <c r="A61" s="236"/>
      <c r="B61" s="26">
        <v>14</v>
      </c>
      <c r="C61" s="26">
        <v>862</v>
      </c>
      <c r="D61" s="26"/>
      <c r="E61" s="26"/>
    </row>
    <row r="62" spans="1:5">
      <c r="A62" s="237"/>
      <c r="B62" s="26">
        <v>15</v>
      </c>
      <c r="C62" s="26">
        <v>863</v>
      </c>
      <c r="D62" s="26"/>
      <c r="E62" s="26"/>
    </row>
    <row r="63" spans="1:5">
      <c r="A63" s="235" t="s">
        <v>115</v>
      </c>
      <c r="B63" s="26">
        <v>0</v>
      </c>
      <c r="C63" s="26">
        <v>864</v>
      </c>
      <c r="D63" s="26" t="s">
        <v>4825</v>
      </c>
      <c r="E63" s="26" t="s">
        <v>4826</v>
      </c>
    </row>
    <row r="64" spans="1:5">
      <c r="A64" s="236"/>
      <c r="B64" s="26">
        <v>1</v>
      </c>
      <c r="C64" s="26">
        <v>865</v>
      </c>
      <c r="D64" s="26" t="s">
        <v>4827</v>
      </c>
      <c r="E64" s="26" t="s">
        <v>4828</v>
      </c>
    </row>
    <row r="65" spans="1:5">
      <c r="A65" s="236"/>
      <c r="B65" s="26">
        <v>2</v>
      </c>
      <c r="C65" s="26">
        <v>866</v>
      </c>
      <c r="D65" s="26" t="s">
        <v>4829</v>
      </c>
      <c r="E65" s="26" t="s">
        <v>4830</v>
      </c>
    </row>
    <row r="66" spans="1:5">
      <c r="A66" s="236"/>
      <c r="B66" s="26">
        <v>3</v>
      </c>
      <c r="C66" s="26">
        <v>867</v>
      </c>
      <c r="D66" s="26" t="s">
        <v>4831</v>
      </c>
      <c r="E66" s="26" t="s">
        <v>4832</v>
      </c>
    </row>
    <row r="67" spans="1:5">
      <c r="A67" s="236"/>
      <c r="B67" s="26">
        <v>4</v>
      </c>
      <c r="C67" s="26">
        <v>868</v>
      </c>
      <c r="D67" s="26" t="s">
        <v>4833</v>
      </c>
      <c r="E67" s="26" t="s">
        <v>4834</v>
      </c>
    </row>
    <row r="68" spans="1:5">
      <c r="A68" s="236"/>
      <c r="B68" s="26">
        <v>5</v>
      </c>
      <c r="C68" s="26">
        <v>869</v>
      </c>
      <c r="D68" s="26" t="s">
        <v>4835</v>
      </c>
      <c r="E68" s="26" t="s">
        <v>4836</v>
      </c>
    </row>
    <row r="69" spans="1:5">
      <c r="A69" s="236"/>
      <c r="B69" s="26">
        <v>6</v>
      </c>
      <c r="C69" s="26">
        <v>870</v>
      </c>
      <c r="D69" s="26" t="s">
        <v>4837</v>
      </c>
      <c r="E69" s="26" t="s">
        <v>4838</v>
      </c>
    </row>
    <row r="70" spans="1:5">
      <c r="A70" s="236"/>
      <c r="B70" s="26">
        <v>7</v>
      </c>
      <c r="C70" s="26">
        <v>871</v>
      </c>
      <c r="D70" s="26" t="s">
        <v>4839</v>
      </c>
      <c r="E70" s="26" t="s">
        <v>4840</v>
      </c>
    </row>
    <row r="71" spans="1:5">
      <c r="A71" s="236"/>
      <c r="B71" s="26">
        <v>8</v>
      </c>
      <c r="C71" s="26">
        <v>872</v>
      </c>
      <c r="D71" s="26" t="s">
        <v>4841</v>
      </c>
      <c r="E71" s="26" t="s">
        <v>4842</v>
      </c>
    </row>
    <row r="72" spans="1:5">
      <c r="A72" s="236"/>
      <c r="B72" s="26">
        <v>9</v>
      </c>
      <c r="C72" s="26">
        <v>873</v>
      </c>
      <c r="D72" s="27" t="s">
        <v>4843</v>
      </c>
      <c r="E72" s="27" t="s">
        <v>4844</v>
      </c>
    </row>
    <row r="73" spans="1:5">
      <c r="A73" s="236"/>
      <c r="B73" s="26">
        <v>10</v>
      </c>
      <c r="C73" s="26">
        <v>874</v>
      </c>
      <c r="D73" s="26" t="s">
        <v>4845</v>
      </c>
      <c r="E73" s="26" t="s">
        <v>4846</v>
      </c>
    </row>
    <row r="74" spans="1:5">
      <c r="A74" s="236"/>
      <c r="B74" s="26">
        <v>11</v>
      </c>
      <c r="C74" s="26">
        <v>875</v>
      </c>
      <c r="D74" s="26" t="s">
        <v>4847</v>
      </c>
      <c r="E74" s="26" t="s">
        <v>4848</v>
      </c>
    </row>
    <row r="75" spans="1:5">
      <c r="A75" s="236"/>
      <c r="B75" s="26">
        <v>12</v>
      </c>
      <c r="C75" s="26">
        <v>876</v>
      </c>
      <c r="D75" s="26" t="s">
        <v>4849</v>
      </c>
      <c r="E75" s="26" t="s">
        <v>4850</v>
      </c>
    </row>
    <row r="76" spans="1:5">
      <c r="A76" s="236"/>
      <c r="B76" s="26">
        <v>13</v>
      </c>
      <c r="C76" s="26">
        <v>877</v>
      </c>
      <c r="D76" s="26" t="s">
        <v>4851</v>
      </c>
      <c r="E76" s="26" t="s">
        <v>4852</v>
      </c>
    </row>
    <row r="77" spans="1:5">
      <c r="A77" s="236"/>
      <c r="B77" s="26">
        <v>14</v>
      </c>
      <c r="C77" s="26">
        <v>878</v>
      </c>
      <c r="D77" s="26" t="s">
        <v>4853</v>
      </c>
      <c r="E77" s="26" t="s">
        <v>4854</v>
      </c>
    </row>
    <row r="78" spans="1:5">
      <c r="A78" s="237"/>
      <c r="B78" s="26">
        <v>15</v>
      </c>
      <c r="C78" s="26">
        <v>879</v>
      </c>
      <c r="D78" s="26" t="s">
        <v>4855</v>
      </c>
      <c r="E78" s="26" t="s">
        <v>4856</v>
      </c>
    </row>
    <row r="79" spans="1:5">
      <c r="A79" s="229" t="s">
        <v>117</v>
      </c>
      <c r="B79" s="28">
        <v>0</v>
      </c>
      <c r="C79" s="26">
        <v>880</v>
      </c>
      <c r="D79" s="27" t="s">
        <v>4857</v>
      </c>
      <c r="E79" s="26" t="s">
        <v>4858</v>
      </c>
    </row>
    <row r="80" spans="1:5">
      <c r="A80" s="230"/>
      <c r="B80" s="28">
        <v>1</v>
      </c>
      <c r="C80" s="26">
        <v>881</v>
      </c>
      <c r="D80" s="26" t="s">
        <v>4859</v>
      </c>
      <c r="E80" s="26" t="s">
        <v>4860</v>
      </c>
    </row>
    <row r="81" spans="1:5">
      <c r="A81" s="230"/>
      <c r="B81" s="28">
        <v>2</v>
      </c>
      <c r="C81" s="26">
        <v>882</v>
      </c>
      <c r="D81" s="26" t="s">
        <v>4861</v>
      </c>
      <c r="E81" s="26" t="s">
        <v>4862</v>
      </c>
    </row>
    <row r="82" spans="1:5">
      <c r="A82" s="230"/>
      <c r="B82" s="28">
        <v>3</v>
      </c>
      <c r="C82" s="26">
        <v>883</v>
      </c>
      <c r="D82" s="26" t="s">
        <v>4863</v>
      </c>
      <c r="E82" s="26" t="s">
        <v>4864</v>
      </c>
    </row>
    <row r="83" spans="1:5">
      <c r="A83" s="230"/>
      <c r="B83" s="28">
        <v>4</v>
      </c>
      <c r="C83" s="26">
        <v>884</v>
      </c>
      <c r="D83" s="26" t="s">
        <v>4865</v>
      </c>
      <c r="E83" s="26" t="s">
        <v>4866</v>
      </c>
    </row>
    <row r="84" spans="1:5">
      <c r="A84" s="230"/>
      <c r="B84" s="28">
        <v>5</v>
      </c>
      <c r="C84" s="26">
        <v>885</v>
      </c>
      <c r="D84" s="26" t="s">
        <v>4867</v>
      </c>
      <c r="E84" s="26" t="s">
        <v>4868</v>
      </c>
    </row>
    <row r="85" spans="1:5">
      <c r="A85" s="230"/>
      <c r="B85" s="28">
        <v>6</v>
      </c>
      <c r="C85" s="26">
        <v>886</v>
      </c>
      <c r="D85" s="26" t="s">
        <v>4869</v>
      </c>
      <c r="E85" s="26" t="s">
        <v>4870</v>
      </c>
    </row>
    <row r="86" spans="1:5">
      <c r="A86" s="230"/>
      <c r="B86" s="28">
        <v>7</v>
      </c>
      <c r="C86" s="26">
        <v>887</v>
      </c>
      <c r="D86" s="26" t="s">
        <v>4871</v>
      </c>
      <c r="E86" s="26" t="s">
        <v>4872</v>
      </c>
    </row>
    <row r="87" spans="1:5">
      <c r="A87" s="230"/>
      <c r="B87" s="28">
        <v>8</v>
      </c>
      <c r="C87" s="26">
        <v>888</v>
      </c>
      <c r="D87" s="26" t="s">
        <v>4873</v>
      </c>
      <c r="E87" s="26" t="s">
        <v>4874</v>
      </c>
    </row>
    <row r="88" spans="1:5">
      <c r="A88" s="230"/>
      <c r="B88" s="28">
        <v>9</v>
      </c>
      <c r="C88" s="26">
        <v>889</v>
      </c>
      <c r="D88" s="26" t="s">
        <v>4875</v>
      </c>
      <c r="E88" s="26" t="s">
        <v>4876</v>
      </c>
    </row>
    <row r="89" spans="1:5">
      <c r="A89" s="230"/>
      <c r="B89" s="28">
        <v>10</v>
      </c>
      <c r="C89" s="26">
        <v>890</v>
      </c>
      <c r="D89" s="26" t="s">
        <v>4877</v>
      </c>
      <c r="E89" s="26" t="s">
        <v>4878</v>
      </c>
    </row>
    <row r="90" spans="1:5">
      <c r="A90" s="230"/>
      <c r="B90" s="28">
        <v>11</v>
      </c>
      <c r="C90" s="26">
        <v>891</v>
      </c>
      <c r="D90" s="26" t="s">
        <v>4879</v>
      </c>
      <c r="E90" s="26" t="s">
        <v>4880</v>
      </c>
    </row>
    <row r="91" spans="1:5">
      <c r="A91" s="230"/>
      <c r="B91" s="28">
        <v>12</v>
      </c>
      <c r="C91" s="26">
        <v>892</v>
      </c>
      <c r="D91" s="26"/>
      <c r="E91" s="26"/>
    </row>
    <row r="92" spans="1:5">
      <c r="A92" s="230"/>
      <c r="B92" s="28">
        <v>13</v>
      </c>
      <c r="C92" s="26">
        <v>893</v>
      </c>
      <c r="D92" s="27"/>
      <c r="E92" s="27"/>
    </row>
    <row r="93" spans="1:5">
      <c r="A93" s="230"/>
      <c r="B93" s="28">
        <v>14</v>
      </c>
      <c r="C93" s="26">
        <v>894</v>
      </c>
      <c r="D93" s="29"/>
      <c r="E93" s="29"/>
    </row>
    <row r="94" spans="1:5">
      <c r="A94" s="230"/>
      <c r="B94" s="28">
        <v>15</v>
      </c>
      <c r="C94" s="26">
        <v>895</v>
      </c>
      <c r="D94" s="29"/>
      <c r="E94" s="29"/>
    </row>
    <row r="95" spans="1:5">
      <c r="A95" s="230"/>
      <c r="B95" s="30">
        <v>13</v>
      </c>
      <c r="C95" s="31">
        <v>893</v>
      </c>
      <c r="D95" s="26"/>
      <c r="E95" s="26"/>
    </row>
    <row r="96" spans="1:5">
      <c r="A96" s="230"/>
      <c r="B96" s="30">
        <v>14</v>
      </c>
      <c r="C96" s="31">
        <v>894</v>
      </c>
      <c r="D96" s="27" t="s">
        <v>4881</v>
      </c>
      <c r="E96" s="27" t="s">
        <v>4882</v>
      </c>
    </row>
    <row r="97" spans="1:5">
      <c r="A97" s="231"/>
      <c r="B97" s="30">
        <v>15</v>
      </c>
      <c r="C97" s="31">
        <v>895</v>
      </c>
      <c r="D97" s="27" t="s">
        <v>4883</v>
      </c>
      <c r="E97" s="27" t="s">
        <v>4884</v>
      </c>
    </row>
    <row r="98" spans="1:5">
      <c r="A98" s="232" t="s">
        <v>119</v>
      </c>
      <c r="B98" s="31">
        <v>0</v>
      </c>
      <c r="C98" s="31">
        <v>896</v>
      </c>
      <c r="D98" s="27" t="s">
        <v>4885</v>
      </c>
      <c r="E98" s="27" t="s">
        <v>4886</v>
      </c>
    </row>
    <row r="99" spans="1:5">
      <c r="A99" s="233"/>
      <c r="B99" s="31">
        <v>1</v>
      </c>
      <c r="C99" s="31">
        <v>897</v>
      </c>
      <c r="D99" s="27" t="s">
        <v>4887</v>
      </c>
      <c r="E99" s="27" t="s">
        <v>4888</v>
      </c>
    </row>
    <row r="100" spans="1:5">
      <c r="A100" s="233"/>
      <c r="B100" s="31">
        <v>2</v>
      </c>
      <c r="C100" s="31">
        <v>898</v>
      </c>
      <c r="D100" s="27" t="s">
        <v>4889</v>
      </c>
      <c r="E100" s="27" t="s">
        <v>4890</v>
      </c>
    </row>
    <row r="101" spans="1:5">
      <c r="A101" s="233"/>
      <c r="B101" s="31">
        <v>3</v>
      </c>
      <c r="C101" s="31">
        <v>899</v>
      </c>
      <c r="D101" s="27" t="s">
        <v>4891</v>
      </c>
      <c r="E101" s="27" t="s">
        <v>4892</v>
      </c>
    </row>
    <row r="102" spans="1:5">
      <c r="A102" s="233"/>
      <c r="B102" s="31">
        <v>4</v>
      </c>
      <c r="C102" s="31">
        <v>900</v>
      </c>
      <c r="D102" s="32" t="s">
        <v>4893</v>
      </c>
      <c r="E102" s="27" t="s">
        <v>4894</v>
      </c>
    </row>
    <row r="103" spans="1:5">
      <c r="A103" s="233"/>
      <c r="B103" s="31">
        <v>5</v>
      </c>
      <c r="C103" s="31">
        <v>901</v>
      </c>
      <c r="D103" s="27" t="s">
        <v>4895</v>
      </c>
      <c r="E103" s="27" t="s">
        <v>4896</v>
      </c>
    </row>
    <row r="104" spans="1:5">
      <c r="A104" s="233"/>
      <c r="B104" s="31">
        <v>6</v>
      </c>
      <c r="C104" s="31">
        <v>902</v>
      </c>
      <c r="D104" s="32"/>
      <c r="E104" s="27"/>
    </row>
    <row r="105" spans="1:5">
      <c r="A105" s="233"/>
      <c r="B105" s="31">
        <v>7</v>
      </c>
      <c r="C105" s="31">
        <v>903</v>
      </c>
      <c r="D105" s="27" t="s">
        <v>4897</v>
      </c>
      <c r="E105" s="27" t="s">
        <v>4898</v>
      </c>
    </row>
    <row r="106" spans="1:5">
      <c r="A106" s="233"/>
      <c r="B106" s="31">
        <v>8</v>
      </c>
      <c r="C106" s="31">
        <v>904</v>
      </c>
      <c r="D106" s="31"/>
      <c r="E106" s="31"/>
    </row>
    <row r="107" spans="1:5">
      <c r="A107" s="233"/>
      <c r="B107" s="31">
        <v>9</v>
      </c>
      <c r="C107" s="31">
        <v>905</v>
      </c>
      <c r="D107" s="31"/>
      <c r="E107" s="31"/>
    </row>
    <row r="108" spans="1:5">
      <c r="A108" s="233"/>
      <c r="B108" s="31">
        <v>10</v>
      </c>
      <c r="C108" s="31">
        <v>906</v>
      </c>
      <c r="D108" s="31"/>
      <c r="E108" s="31"/>
    </row>
    <row r="109" spans="1:5">
      <c r="A109" s="233"/>
      <c r="B109" s="31">
        <v>11</v>
      </c>
      <c r="C109" s="31">
        <v>907</v>
      </c>
      <c r="D109" s="31"/>
      <c r="E109" s="31"/>
    </row>
    <row r="110" spans="1:5">
      <c r="A110" s="233"/>
      <c r="B110" s="31">
        <v>12</v>
      </c>
      <c r="C110" s="31">
        <v>908</v>
      </c>
      <c r="D110" s="31"/>
      <c r="E110" s="31"/>
    </row>
    <row r="111" spans="1:5">
      <c r="A111" s="233"/>
      <c r="B111" s="31">
        <v>13</v>
      </c>
      <c r="C111" s="31">
        <v>909</v>
      </c>
      <c r="D111" s="31"/>
      <c r="E111" s="31"/>
    </row>
    <row r="112" spans="1:5">
      <c r="A112" s="233"/>
      <c r="B112" s="31">
        <v>14</v>
      </c>
      <c r="C112" s="31">
        <v>910</v>
      </c>
      <c r="D112" s="31"/>
      <c r="E112" s="31"/>
    </row>
    <row r="113" spans="1:5">
      <c r="A113" s="234"/>
      <c r="B113" s="31">
        <v>15</v>
      </c>
      <c r="C113" s="31">
        <v>911</v>
      </c>
      <c r="D113" s="31"/>
      <c r="E113" s="31"/>
    </row>
    <row r="114" spans="1:5">
      <c r="A114" s="232" t="s">
        <v>121</v>
      </c>
      <c r="B114" s="31">
        <v>0</v>
      </c>
      <c r="C114" s="31">
        <v>912</v>
      </c>
      <c r="D114" s="31"/>
      <c r="E114" s="31"/>
    </row>
    <row r="115" spans="1:5">
      <c r="A115" s="233"/>
      <c r="B115" s="31">
        <v>1</v>
      </c>
      <c r="C115" s="31">
        <v>913</v>
      </c>
      <c r="D115" s="31"/>
      <c r="E115" s="31"/>
    </row>
    <row r="116" spans="1:5">
      <c r="A116" s="233"/>
      <c r="B116" s="31">
        <v>2</v>
      </c>
      <c r="C116" s="31">
        <v>914</v>
      </c>
      <c r="D116" s="31"/>
      <c r="E116" s="31"/>
    </row>
    <row r="117" spans="1:5">
      <c r="A117" s="233"/>
      <c r="B117" s="31">
        <v>3</v>
      </c>
      <c r="C117" s="31">
        <v>915</v>
      </c>
      <c r="D117" s="31"/>
      <c r="E117" s="31"/>
    </row>
    <row r="118" spans="1:5">
      <c r="A118" s="233"/>
      <c r="B118" s="31">
        <v>4</v>
      </c>
      <c r="C118" s="31">
        <v>916</v>
      </c>
      <c r="D118" s="31"/>
      <c r="E118" s="31"/>
    </row>
    <row r="119" spans="1:5">
      <c r="A119" s="233"/>
      <c r="B119" s="31">
        <v>5</v>
      </c>
      <c r="C119" s="31">
        <v>917</v>
      </c>
      <c r="D119" s="31"/>
      <c r="E119" s="31"/>
    </row>
    <row r="120" spans="1:5">
      <c r="A120" s="233"/>
      <c r="B120" s="31">
        <v>6</v>
      </c>
      <c r="C120" s="31">
        <v>918</v>
      </c>
      <c r="D120" s="31"/>
      <c r="E120" s="31"/>
    </row>
    <row r="121" spans="1:5">
      <c r="A121" s="233"/>
      <c r="B121" s="31">
        <v>7</v>
      </c>
      <c r="C121" s="31">
        <v>919</v>
      </c>
      <c r="D121" s="31"/>
      <c r="E121" s="31"/>
    </row>
    <row r="122" spans="1:5">
      <c r="A122" s="233"/>
      <c r="B122" s="31">
        <v>8</v>
      </c>
      <c r="C122" s="31">
        <v>920</v>
      </c>
      <c r="D122" s="31"/>
      <c r="E122" s="31"/>
    </row>
    <row r="123" spans="1:5">
      <c r="A123" s="233"/>
      <c r="B123" s="31">
        <v>9</v>
      </c>
      <c r="C123" s="31">
        <v>921</v>
      </c>
      <c r="D123" s="31"/>
      <c r="E123" s="31"/>
    </row>
    <row r="124" spans="1:5">
      <c r="A124" s="233"/>
      <c r="B124" s="31">
        <v>10</v>
      </c>
      <c r="C124" s="31">
        <v>922</v>
      </c>
      <c r="D124" s="31"/>
      <c r="E124" s="31"/>
    </row>
    <row r="125" spans="1:5">
      <c r="A125" s="233"/>
      <c r="B125" s="31">
        <v>11</v>
      </c>
      <c r="C125" s="31">
        <v>923</v>
      </c>
      <c r="D125" s="31"/>
      <c r="E125" s="31"/>
    </row>
    <row r="126" spans="1:5">
      <c r="A126" s="233"/>
      <c r="B126" s="31">
        <v>12</v>
      </c>
      <c r="C126" s="31">
        <v>924</v>
      </c>
      <c r="D126" s="31"/>
      <c r="E126" s="31"/>
    </row>
    <row r="127" spans="1:5">
      <c r="A127" s="233"/>
      <c r="B127" s="31">
        <v>13</v>
      </c>
      <c r="C127" s="31">
        <v>925</v>
      </c>
      <c r="D127" s="31"/>
      <c r="E127" s="31"/>
    </row>
    <row r="128" spans="1:5">
      <c r="A128" s="233"/>
      <c r="B128" s="31">
        <v>14</v>
      </c>
      <c r="C128" s="31">
        <v>926</v>
      </c>
      <c r="D128" s="31"/>
      <c r="E128" s="31"/>
    </row>
    <row r="129" spans="1:5">
      <c r="A129" s="234"/>
      <c r="B129" s="31">
        <v>15</v>
      </c>
      <c r="C129" s="31">
        <v>927</v>
      </c>
      <c r="D129" s="31"/>
      <c r="E129" s="31"/>
    </row>
  </sheetData>
  <mergeCells count="8">
    <mergeCell ref="A79:A97"/>
    <mergeCell ref="A98:A113"/>
    <mergeCell ref="A114:A129"/>
    <mergeCell ref="A1:A17"/>
    <mergeCell ref="A18:A32"/>
    <mergeCell ref="A33:A46"/>
    <mergeCell ref="A47:A62"/>
    <mergeCell ref="A63:A78"/>
  </mergeCells>
  <dataValidations count="1">
    <dataValidation type="list" allowBlank="1" showInputMessage="1" showErrorMessage="1" sqref="G1:G1048576" xr:uid="{00000000-0002-0000-0400-000000000000}">
      <formula1>"ARM,DSPM,DSPS,DSPM&amp;S,BMS,FUSE"</formula1>
    </dataValidation>
  </dataValidations>
  <pageMargins left="0.7" right="0.7" top="0.75" bottom="0.75" header="0.3" footer="0.3"/>
  <pageSetup paperSize="9"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17"/>
  <sheetViews>
    <sheetView showGridLines="0" workbookViewId="0">
      <pane ySplit="1" topLeftCell="A2" activePane="bottomLeft" state="frozen"/>
      <selection pane="bottomLeft" activeCell="E16" sqref="E16"/>
    </sheetView>
  </sheetViews>
  <sheetFormatPr defaultColWidth="9" defaultRowHeight="14.25"/>
  <cols>
    <col min="1" max="1" width="13.875" style="13" customWidth="1"/>
    <col min="2" max="2" width="14.25" style="14" customWidth="1"/>
    <col min="3" max="3" width="13.875" style="13" customWidth="1"/>
    <col min="4" max="4" width="23.75" style="13" customWidth="1"/>
    <col min="5" max="5" width="28.5" style="13" customWidth="1"/>
    <col min="6" max="16384" width="9" style="13"/>
  </cols>
  <sheetData>
    <row r="1" spans="1:6">
      <c r="A1" s="238" t="s">
        <v>115</v>
      </c>
      <c r="B1" s="15" t="s">
        <v>4784</v>
      </c>
      <c r="C1" s="15" t="s">
        <v>4785</v>
      </c>
      <c r="D1" s="16" t="s">
        <v>4786</v>
      </c>
      <c r="E1" s="16" t="s">
        <v>4787</v>
      </c>
    </row>
    <row r="2" spans="1:6">
      <c r="A2" s="239"/>
      <c r="B2" s="15">
        <v>0</v>
      </c>
      <c r="C2" s="17">
        <v>928</v>
      </c>
      <c r="D2" s="18" t="s">
        <v>4899</v>
      </c>
      <c r="E2" s="19"/>
      <c r="F2" s="20"/>
    </row>
    <row r="3" spans="1:6">
      <c r="A3" s="239"/>
      <c r="B3" s="15">
        <v>1</v>
      </c>
      <c r="C3" s="17">
        <v>929</v>
      </c>
      <c r="D3" s="18" t="s">
        <v>4900</v>
      </c>
      <c r="E3" s="19"/>
      <c r="F3" s="20"/>
    </row>
    <row r="4" spans="1:6">
      <c r="A4" s="239"/>
      <c r="B4" s="15">
        <v>2</v>
      </c>
      <c r="C4" s="15">
        <v>930</v>
      </c>
      <c r="D4" s="21"/>
      <c r="E4" s="22"/>
    </row>
    <row r="5" spans="1:6">
      <c r="A5" s="239"/>
      <c r="B5" s="15">
        <v>3</v>
      </c>
      <c r="C5" s="15">
        <v>931</v>
      </c>
      <c r="D5" s="15"/>
      <c r="E5" s="23"/>
    </row>
    <row r="6" spans="1:6">
      <c r="A6" s="239"/>
      <c r="B6" s="15">
        <v>4</v>
      </c>
      <c r="C6" s="15">
        <v>932</v>
      </c>
      <c r="D6" s="15"/>
      <c r="E6" s="23"/>
    </row>
    <row r="7" spans="1:6">
      <c r="A7" s="239"/>
      <c r="B7" s="15">
        <v>5</v>
      </c>
      <c r="C7" s="15">
        <v>933</v>
      </c>
      <c r="D7" s="15"/>
      <c r="E7" s="23"/>
    </row>
    <row r="8" spans="1:6">
      <c r="A8" s="239"/>
      <c r="B8" s="15">
        <v>6</v>
      </c>
      <c r="C8" s="15">
        <v>934</v>
      </c>
      <c r="D8" s="15"/>
      <c r="E8" s="23"/>
    </row>
    <row r="9" spans="1:6">
      <c r="A9" s="239"/>
      <c r="B9" s="15">
        <v>7</v>
      </c>
      <c r="C9" s="15">
        <v>935</v>
      </c>
      <c r="D9" s="15"/>
      <c r="E9" s="23"/>
    </row>
    <row r="10" spans="1:6">
      <c r="A10" s="239"/>
      <c r="B10" s="15">
        <v>8</v>
      </c>
      <c r="C10" s="15">
        <v>936</v>
      </c>
      <c r="D10" s="15"/>
      <c r="E10" s="23"/>
    </row>
    <row r="11" spans="1:6">
      <c r="A11" s="239"/>
      <c r="B11" s="15">
        <v>9</v>
      </c>
      <c r="C11" s="15">
        <v>937</v>
      </c>
      <c r="D11" s="15"/>
      <c r="E11" s="23"/>
    </row>
    <row r="12" spans="1:6">
      <c r="A12" s="239"/>
      <c r="B12" s="15">
        <v>10</v>
      </c>
      <c r="C12" s="15">
        <v>938</v>
      </c>
      <c r="D12" s="15"/>
      <c r="E12" s="23"/>
    </row>
    <row r="13" spans="1:6">
      <c r="A13" s="239"/>
      <c r="B13" s="15">
        <v>11</v>
      </c>
      <c r="C13" s="15">
        <v>939</v>
      </c>
      <c r="D13" s="15"/>
      <c r="E13" s="23"/>
    </row>
    <row r="14" spans="1:6">
      <c r="A14" s="239"/>
      <c r="B14" s="15">
        <v>12</v>
      </c>
      <c r="C14" s="15">
        <v>940</v>
      </c>
      <c r="D14" s="15"/>
      <c r="E14" s="23"/>
    </row>
    <row r="15" spans="1:6">
      <c r="A15" s="239"/>
      <c r="B15" s="15">
        <v>13</v>
      </c>
      <c r="C15" s="15">
        <v>941</v>
      </c>
      <c r="D15" s="15"/>
      <c r="E15" s="23"/>
    </row>
    <row r="16" spans="1:6">
      <c r="A16" s="239"/>
      <c r="B16" s="15">
        <v>14</v>
      </c>
      <c r="C16" s="15">
        <v>942</v>
      </c>
      <c r="D16" s="15"/>
      <c r="E16" s="23"/>
    </row>
    <row r="17" spans="1:5">
      <c r="A17" s="240"/>
      <c r="B17" s="15">
        <v>15</v>
      </c>
      <c r="C17" s="15">
        <v>943</v>
      </c>
      <c r="D17" s="23"/>
      <c r="E17" s="23"/>
    </row>
  </sheetData>
  <mergeCells count="1">
    <mergeCell ref="A1:A17"/>
  </mergeCells>
  <dataValidations count="1">
    <dataValidation type="list" allowBlank="1" showInputMessage="1" showErrorMessage="1" sqref="A18:A1048576" xr:uid="{00000000-0002-0000-0500-000000000000}">
      <formula1>"ARM,DSPM,DSPS,DSPM&amp;S,BMS,FUSE"</formula1>
    </dataValidation>
  </dataValidations>
  <pageMargins left="0.7" right="0.7" top="0.75" bottom="0.75" header="0.3" footer="0.3"/>
  <pageSetup paperSize="9"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143"/>
  <sheetViews>
    <sheetView topLeftCell="A65" workbookViewId="0">
      <selection activeCell="C143" sqref="C143"/>
    </sheetView>
  </sheetViews>
  <sheetFormatPr defaultColWidth="9" defaultRowHeight="14.25"/>
  <cols>
    <col min="1" max="1" width="17.25" style="2" customWidth="1"/>
    <col min="2" max="2" width="27.75" customWidth="1"/>
    <col min="3" max="3" width="83.625" customWidth="1"/>
  </cols>
  <sheetData>
    <row r="1" spans="1:3" ht="23.1" customHeight="1">
      <c r="A1" s="3" t="s">
        <v>4901</v>
      </c>
      <c r="B1" s="4" t="s">
        <v>4902</v>
      </c>
      <c r="C1" s="4" t="s">
        <v>4903</v>
      </c>
    </row>
    <row r="2" spans="1:3">
      <c r="A2" s="5">
        <v>43974</v>
      </c>
      <c r="B2" t="s">
        <v>4904</v>
      </c>
      <c r="C2" s="6" t="s">
        <v>4905</v>
      </c>
    </row>
    <row r="3" spans="1:3">
      <c r="B3" t="s">
        <v>4906</v>
      </c>
      <c r="C3" s="6" t="s">
        <v>4907</v>
      </c>
    </row>
    <row r="4" spans="1:3">
      <c r="B4" t="s">
        <v>4908</v>
      </c>
      <c r="C4" s="6" t="s">
        <v>4909</v>
      </c>
    </row>
    <row r="5" spans="1:3">
      <c r="B5" t="s">
        <v>4910</v>
      </c>
      <c r="C5" s="6" t="s">
        <v>4911</v>
      </c>
    </row>
    <row r="6" spans="1:3">
      <c r="B6" t="s">
        <v>4912</v>
      </c>
      <c r="C6" s="6" t="s">
        <v>4913</v>
      </c>
    </row>
    <row r="7" spans="1:3">
      <c r="A7" s="5">
        <v>43985</v>
      </c>
      <c r="B7" t="s">
        <v>4914</v>
      </c>
      <c r="C7" s="6" t="s">
        <v>4915</v>
      </c>
    </row>
    <row r="8" spans="1:3">
      <c r="A8" s="5">
        <v>43992</v>
      </c>
      <c r="B8" t="s">
        <v>4904</v>
      </c>
      <c r="C8" s="6" t="s">
        <v>4916</v>
      </c>
    </row>
    <row r="9" spans="1:3">
      <c r="A9" s="5">
        <v>44011</v>
      </c>
      <c r="B9" t="s">
        <v>4917</v>
      </c>
      <c r="C9" s="6" t="s">
        <v>4911</v>
      </c>
    </row>
    <row r="10" spans="1:3">
      <c r="B10" t="s">
        <v>4918</v>
      </c>
      <c r="C10" s="6" t="s">
        <v>4919</v>
      </c>
    </row>
    <row r="11" spans="1:3">
      <c r="B11" t="s">
        <v>4920</v>
      </c>
      <c r="C11" s="6" t="s">
        <v>4919</v>
      </c>
    </row>
    <row r="12" spans="1:3">
      <c r="A12" s="5">
        <v>44074</v>
      </c>
      <c r="B12" t="s">
        <v>4921</v>
      </c>
      <c r="C12" s="6" t="s">
        <v>4922</v>
      </c>
    </row>
    <row r="13" spans="1:3">
      <c r="A13" s="5"/>
      <c r="B13" t="s">
        <v>4923</v>
      </c>
      <c r="C13" s="6" t="s">
        <v>4924</v>
      </c>
    </row>
    <row r="14" spans="1:3">
      <c r="A14" s="5"/>
      <c r="B14" t="s">
        <v>4925</v>
      </c>
      <c r="C14" s="6" t="s">
        <v>4924</v>
      </c>
    </row>
    <row r="15" spans="1:3">
      <c r="B15" t="s">
        <v>4926</v>
      </c>
      <c r="C15" s="6" t="s">
        <v>4927</v>
      </c>
    </row>
    <row r="16" spans="1:3">
      <c r="B16" t="s">
        <v>4928</v>
      </c>
      <c r="C16" s="6" t="s">
        <v>4929</v>
      </c>
    </row>
    <row r="17" spans="1:3">
      <c r="B17" t="s">
        <v>4930</v>
      </c>
      <c r="C17" s="6" t="s">
        <v>4931</v>
      </c>
    </row>
    <row r="18" spans="1:3">
      <c r="B18" t="s">
        <v>4932</v>
      </c>
      <c r="C18" s="6" t="s">
        <v>4933</v>
      </c>
    </row>
    <row r="19" spans="1:3">
      <c r="B19" t="s">
        <v>4934</v>
      </c>
      <c r="C19" s="6" t="s">
        <v>4935</v>
      </c>
    </row>
    <row r="20" spans="1:3">
      <c r="B20" t="s">
        <v>4936</v>
      </c>
      <c r="C20" s="6" t="s">
        <v>4937</v>
      </c>
    </row>
    <row r="21" spans="1:3">
      <c r="B21" t="s">
        <v>4938</v>
      </c>
      <c r="C21" s="6" t="s">
        <v>4939</v>
      </c>
    </row>
    <row r="22" spans="1:3">
      <c r="B22" t="s">
        <v>4940</v>
      </c>
      <c r="C22" s="6" t="s">
        <v>4935</v>
      </c>
    </row>
    <row r="23" spans="1:3">
      <c r="B23" t="s">
        <v>4941</v>
      </c>
      <c r="C23" s="6" t="s">
        <v>4942</v>
      </c>
    </row>
    <row r="24" spans="1:3">
      <c r="B24" t="s">
        <v>4943</v>
      </c>
      <c r="C24" s="6" t="s">
        <v>4944</v>
      </c>
    </row>
    <row r="25" spans="1:3">
      <c r="B25" t="s">
        <v>4945</v>
      </c>
      <c r="C25" s="6" t="s">
        <v>4946</v>
      </c>
    </row>
    <row r="26" spans="1:3">
      <c r="B26" t="s">
        <v>4947</v>
      </c>
      <c r="C26" s="6" t="s">
        <v>4948</v>
      </c>
    </row>
    <row r="27" spans="1:3">
      <c r="A27" s="5">
        <v>44078</v>
      </c>
      <c r="B27" t="s">
        <v>4949</v>
      </c>
      <c r="C27" s="6" t="s">
        <v>4924</v>
      </c>
    </row>
    <row r="28" spans="1:3">
      <c r="B28" t="s">
        <v>4950</v>
      </c>
      <c r="C28" s="6" t="s">
        <v>4951</v>
      </c>
    </row>
    <row r="29" spans="1:3">
      <c r="B29" t="s">
        <v>4952</v>
      </c>
      <c r="C29" s="6" t="s">
        <v>4924</v>
      </c>
    </row>
    <row r="30" spans="1:3">
      <c r="B30" t="s">
        <v>4953</v>
      </c>
      <c r="C30" s="6" t="s">
        <v>4954</v>
      </c>
    </row>
    <row r="31" spans="1:3">
      <c r="A31" s="5">
        <v>44117</v>
      </c>
      <c r="B31" t="s">
        <v>4955</v>
      </c>
      <c r="C31" s="6" t="s">
        <v>4956</v>
      </c>
    </row>
    <row r="32" spans="1:3">
      <c r="B32" t="s">
        <v>4957</v>
      </c>
      <c r="C32" s="6" t="s">
        <v>4956</v>
      </c>
    </row>
    <row r="33" spans="1:3">
      <c r="B33" t="s">
        <v>4958</v>
      </c>
      <c r="C33" s="6" t="s">
        <v>4959</v>
      </c>
    </row>
    <row r="34" spans="1:3">
      <c r="A34" s="5">
        <v>44134</v>
      </c>
      <c r="B34" t="s">
        <v>4950</v>
      </c>
      <c r="C34" s="6" t="s">
        <v>4960</v>
      </c>
    </row>
    <row r="35" spans="1:3">
      <c r="B35" t="s">
        <v>4961</v>
      </c>
      <c r="C35" s="6" t="s">
        <v>4924</v>
      </c>
    </row>
    <row r="36" spans="1:3">
      <c r="B36" t="s">
        <v>4962</v>
      </c>
      <c r="C36" s="6" t="s">
        <v>4924</v>
      </c>
    </row>
    <row r="37" spans="1:3">
      <c r="B37" t="s">
        <v>4963</v>
      </c>
      <c r="C37" s="6" t="s">
        <v>4919</v>
      </c>
    </row>
    <row r="38" spans="1:3">
      <c r="A38" s="5">
        <v>44151</v>
      </c>
      <c r="B38" t="s">
        <v>4964</v>
      </c>
      <c r="C38" s="6" t="s">
        <v>4924</v>
      </c>
    </row>
    <row r="39" spans="1:3">
      <c r="A39" s="5">
        <v>44167</v>
      </c>
      <c r="B39" t="s">
        <v>4965</v>
      </c>
      <c r="C39" s="6" t="s">
        <v>4966</v>
      </c>
    </row>
    <row r="40" spans="1:3">
      <c r="A40" s="5"/>
      <c r="B40" t="s">
        <v>4921</v>
      </c>
      <c r="C40" s="6" t="s">
        <v>4966</v>
      </c>
    </row>
    <row r="41" spans="1:3">
      <c r="B41" t="s">
        <v>4967</v>
      </c>
      <c r="C41" s="6" t="s">
        <v>4968</v>
      </c>
    </row>
    <row r="42" spans="1:3">
      <c r="B42" t="s">
        <v>4969</v>
      </c>
      <c r="C42" s="6" t="s">
        <v>4968</v>
      </c>
    </row>
    <row r="43" spans="1:3">
      <c r="B43" t="s">
        <v>4970</v>
      </c>
      <c r="C43" s="6" t="s">
        <v>4966</v>
      </c>
    </row>
    <row r="44" spans="1:3">
      <c r="B44" t="s">
        <v>4971</v>
      </c>
      <c r="C44" s="6" t="s">
        <v>4972</v>
      </c>
    </row>
    <row r="45" spans="1:3">
      <c r="B45" t="s">
        <v>4973</v>
      </c>
      <c r="C45" s="6" t="s">
        <v>4974</v>
      </c>
    </row>
    <row r="46" spans="1:3">
      <c r="B46" t="s">
        <v>4975</v>
      </c>
      <c r="C46" s="6" t="s">
        <v>4924</v>
      </c>
    </row>
    <row r="47" spans="1:3">
      <c r="B47" t="s">
        <v>4976</v>
      </c>
      <c r="C47" s="6" t="s">
        <v>4977</v>
      </c>
    </row>
    <row r="48" spans="1:3">
      <c r="B48" t="s">
        <v>4978</v>
      </c>
      <c r="C48" s="6" t="s">
        <v>4979</v>
      </c>
    </row>
    <row r="49" spans="1:3">
      <c r="B49" t="s">
        <v>4980</v>
      </c>
      <c r="C49" s="6" t="s">
        <v>4981</v>
      </c>
    </row>
    <row r="50" spans="1:3">
      <c r="B50" t="s">
        <v>4982</v>
      </c>
      <c r="C50" s="6" t="s">
        <v>4983</v>
      </c>
    </row>
    <row r="51" spans="1:3">
      <c r="B51" t="s">
        <v>4984</v>
      </c>
      <c r="C51" s="6" t="s">
        <v>4985</v>
      </c>
    </row>
    <row r="52" spans="1:3">
      <c r="A52" s="5">
        <v>44223</v>
      </c>
      <c r="B52" t="s">
        <v>4986</v>
      </c>
      <c r="C52" s="6" t="s">
        <v>4987</v>
      </c>
    </row>
    <row r="53" spans="1:3" ht="28.5">
      <c r="B53" s="7" t="s">
        <v>4988</v>
      </c>
      <c r="C53" s="6" t="s">
        <v>4989</v>
      </c>
    </row>
    <row r="54" spans="1:3">
      <c r="B54" t="s">
        <v>4990</v>
      </c>
      <c r="C54" s="6" t="s">
        <v>4924</v>
      </c>
    </row>
    <row r="55" spans="1:3">
      <c r="B55" t="s">
        <v>4991</v>
      </c>
      <c r="C55" s="6" t="s">
        <v>4924</v>
      </c>
    </row>
    <row r="56" spans="1:3">
      <c r="B56" t="s">
        <v>4992</v>
      </c>
      <c r="C56" s="6" t="s">
        <v>4924</v>
      </c>
    </row>
    <row r="57" spans="1:3">
      <c r="B57" t="s">
        <v>4993</v>
      </c>
      <c r="C57" s="6" t="s">
        <v>4924</v>
      </c>
    </row>
    <row r="58" spans="1:3">
      <c r="B58" t="s">
        <v>4994</v>
      </c>
      <c r="C58" s="6" t="s">
        <v>4995</v>
      </c>
    </row>
    <row r="59" spans="1:3">
      <c r="B59" t="s">
        <v>4996</v>
      </c>
      <c r="C59" s="6" t="s">
        <v>4997</v>
      </c>
    </row>
    <row r="60" spans="1:3">
      <c r="B60" t="s">
        <v>4998</v>
      </c>
      <c r="C60" s="6" t="s">
        <v>4999</v>
      </c>
    </row>
    <row r="61" spans="1:3">
      <c r="B61" t="s">
        <v>5000</v>
      </c>
      <c r="C61" s="6" t="s">
        <v>5001</v>
      </c>
    </row>
    <row r="62" spans="1:3">
      <c r="B62" t="s">
        <v>5002</v>
      </c>
      <c r="C62" s="6" t="s">
        <v>5003</v>
      </c>
    </row>
    <row r="63" spans="1:3">
      <c r="B63" t="s">
        <v>5004</v>
      </c>
      <c r="C63" s="6" t="s">
        <v>5005</v>
      </c>
    </row>
    <row r="64" spans="1:3">
      <c r="A64" s="5">
        <v>44232</v>
      </c>
      <c r="B64" t="s">
        <v>5006</v>
      </c>
      <c r="C64" s="6" t="s">
        <v>5007</v>
      </c>
    </row>
    <row r="65" spans="1:3" ht="42.75">
      <c r="A65" s="5">
        <v>44243</v>
      </c>
      <c r="B65" s="7" t="s">
        <v>5008</v>
      </c>
      <c r="C65" s="8" t="s">
        <v>5009</v>
      </c>
    </row>
    <row r="66" spans="1:3">
      <c r="B66" t="s">
        <v>5010</v>
      </c>
      <c r="C66" s="6" t="s">
        <v>5011</v>
      </c>
    </row>
    <row r="67" spans="1:3">
      <c r="B67" t="s">
        <v>5012</v>
      </c>
      <c r="C67" s="6" t="s">
        <v>5013</v>
      </c>
    </row>
    <row r="68" spans="1:3">
      <c r="B68" t="s">
        <v>4971</v>
      </c>
      <c r="C68" s="6" t="s">
        <v>5014</v>
      </c>
    </row>
    <row r="69" spans="1:3">
      <c r="A69" s="5">
        <v>44271</v>
      </c>
      <c r="B69" t="s">
        <v>5015</v>
      </c>
      <c r="C69" s="6" t="s">
        <v>5016</v>
      </c>
    </row>
    <row r="70" spans="1:3">
      <c r="A70" s="5"/>
      <c r="B70" t="s">
        <v>5017</v>
      </c>
      <c r="C70" s="6" t="s">
        <v>5018</v>
      </c>
    </row>
    <row r="71" spans="1:3">
      <c r="B71" t="s">
        <v>5019</v>
      </c>
      <c r="C71" s="6" t="s">
        <v>5016</v>
      </c>
    </row>
    <row r="72" spans="1:3">
      <c r="B72" t="s">
        <v>5020</v>
      </c>
      <c r="C72" s="6" t="s">
        <v>5021</v>
      </c>
    </row>
    <row r="73" spans="1:3">
      <c r="B73" t="s">
        <v>5022</v>
      </c>
      <c r="C73" s="6" t="s">
        <v>5023</v>
      </c>
    </row>
    <row r="74" spans="1:3">
      <c r="B74" t="s">
        <v>5024</v>
      </c>
      <c r="C74" s="6" t="s">
        <v>5025</v>
      </c>
    </row>
    <row r="75" spans="1:3">
      <c r="B75" t="s">
        <v>5026</v>
      </c>
      <c r="C75" s="6" t="s">
        <v>5027</v>
      </c>
    </row>
    <row r="76" spans="1:3">
      <c r="B76" t="s">
        <v>5028</v>
      </c>
      <c r="C76" s="6" t="s">
        <v>5027</v>
      </c>
    </row>
    <row r="77" spans="1:3">
      <c r="B77" t="s">
        <v>5029</v>
      </c>
      <c r="C77" s="6" t="s">
        <v>5030</v>
      </c>
    </row>
    <row r="78" spans="1:3">
      <c r="B78" t="s">
        <v>5031</v>
      </c>
      <c r="C78" s="6" t="s">
        <v>5032</v>
      </c>
    </row>
    <row r="79" spans="1:3">
      <c r="B79" t="s">
        <v>5033</v>
      </c>
      <c r="C79" s="6" t="s">
        <v>5034</v>
      </c>
    </row>
    <row r="80" spans="1:3">
      <c r="B80" t="s">
        <v>5035</v>
      </c>
      <c r="C80" s="6" t="s">
        <v>5036</v>
      </c>
    </row>
    <row r="81" spans="1:3">
      <c r="B81" t="s">
        <v>4908</v>
      </c>
      <c r="C81" s="6" t="s">
        <v>5025</v>
      </c>
    </row>
    <row r="82" spans="1:3">
      <c r="B82" t="s">
        <v>5037</v>
      </c>
      <c r="C82" s="6" t="s">
        <v>5025</v>
      </c>
    </row>
    <row r="83" spans="1:3">
      <c r="A83" s="5">
        <v>44366</v>
      </c>
      <c r="B83" t="s">
        <v>5038</v>
      </c>
      <c r="C83" s="6" t="s">
        <v>5039</v>
      </c>
    </row>
    <row r="84" spans="1:3">
      <c r="B84" t="s">
        <v>5040</v>
      </c>
      <c r="C84" s="6" t="s">
        <v>5041</v>
      </c>
    </row>
    <row r="85" spans="1:3">
      <c r="B85" t="s">
        <v>5042</v>
      </c>
      <c r="C85" s="6" t="s">
        <v>5043</v>
      </c>
    </row>
    <row r="86" spans="1:3">
      <c r="B86" t="s">
        <v>4904</v>
      </c>
      <c r="C86" s="6" t="s">
        <v>5044</v>
      </c>
    </row>
    <row r="87" spans="1:3">
      <c r="B87" t="s">
        <v>5045</v>
      </c>
      <c r="C87" s="6" t="s">
        <v>5046</v>
      </c>
    </row>
    <row r="88" spans="1:3">
      <c r="B88" t="s">
        <v>5047</v>
      </c>
      <c r="C88" s="6" t="s">
        <v>5048</v>
      </c>
    </row>
    <row r="89" spans="1:3">
      <c r="B89" t="s">
        <v>5049</v>
      </c>
      <c r="C89" s="6" t="s">
        <v>5050</v>
      </c>
    </row>
    <row r="90" spans="1:3">
      <c r="A90" s="5">
        <v>44411</v>
      </c>
      <c r="B90" t="s">
        <v>5051</v>
      </c>
      <c r="C90" s="6" t="s">
        <v>5052</v>
      </c>
    </row>
    <row r="91" spans="1:3">
      <c r="B91" t="s">
        <v>5053</v>
      </c>
      <c r="C91" s="6" t="s">
        <v>5054</v>
      </c>
    </row>
    <row r="92" spans="1:3">
      <c r="B92" t="s">
        <v>5055</v>
      </c>
      <c r="C92" s="6" t="s">
        <v>4919</v>
      </c>
    </row>
    <row r="93" spans="1:3">
      <c r="A93" s="5">
        <v>44419</v>
      </c>
      <c r="B93" t="s">
        <v>5056</v>
      </c>
      <c r="C93" s="6" t="s">
        <v>5057</v>
      </c>
    </row>
    <row r="94" spans="1:3">
      <c r="A94" s="5"/>
      <c r="B94" t="s">
        <v>5058</v>
      </c>
      <c r="C94" s="6" t="s">
        <v>5059</v>
      </c>
    </row>
    <row r="95" spans="1:3">
      <c r="B95" t="s">
        <v>5060</v>
      </c>
      <c r="C95" s="6" t="s">
        <v>5061</v>
      </c>
    </row>
    <row r="96" spans="1:3">
      <c r="B96" t="s">
        <v>5062</v>
      </c>
      <c r="C96" s="6" t="s">
        <v>5063</v>
      </c>
    </row>
    <row r="97" spans="1:3">
      <c r="B97" t="s">
        <v>5064</v>
      </c>
      <c r="C97" s="6" t="s">
        <v>5065</v>
      </c>
    </row>
    <row r="98" spans="1:3">
      <c r="B98" t="s">
        <v>5066</v>
      </c>
      <c r="C98" s="6" t="s">
        <v>5057</v>
      </c>
    </row>
    <row r="99" spans="1:3">
      <c r="B99" t="s">
        <v>5067</v>
      </c>
      <c r="C99" s="6" t="s">
        <v>5068</v>
      </c>
    </row>
    <row r="100" spans="1:3">
      <c r="B100" t="s">
        <v>5069</v>
      </c>
      <c r="C100" s="6" t="s">
        <v>5070</v>
      </c>
    </row>
    <row r="101" spans="1:3">
      <c r="B101" t="s">
        <v>5071</v>
      </c>
      <c r="C101" s="6" t="s">
        <v>5072</v>
      </c>
    </row>
    <row r="102" spans="1:3">
      <c r="B102" t="s">
        <v>5073</v>
      </c>
      <c r="C102" s="6" t="s">
        <v>5074</v>
      </c>
    </row>
    <row r="103" spans="1:3">
      <c r="A103" s="5">
        <v>44439</v>
      </c>
      <c r="B103" t="s">
        <v>5075</v>
      </c>
      <c r="C103" s="6" t="s">
        <v>5076</v>
      </c>
    </row>
    <row r="104" spans="1:3">
      <c r="B104" t="s">
        <v>5077</v>
      </c>
      <c r="C104" s="6" t="s">
        <v>5078</v>
      </c>
    </row>
    <row r="105" spans="1:3">
      <c r="B105" t="s">
        <v>5079</v>
      </c>
      <c r="C105" s="6" t="s">
        <v>5080</v>
      </c>
    </row>
    <row r="106" spans="1:3">
      <c r="B106" t="s">
        <v>5081</v>
      </c>
      <c r="C106" s="6" t="s">
        <v>5082</v>
      </c>
    </row>
    <row r="107" spans="1:3" ht="28.5">
      <c r="A107" s="5">
        <v>44445</v>
      </c>
      <c r="B107" s="7" t="s">
        <v>5083</v>
      </c>
      <c r="C107" s="6" t="s">
        <v>5084</v>
      </c>
    </row>
    <row r="108" spans="1:3">
      <c r="B108" t="s">
        <v>5081</v>
      </c>
      <c r="C108" s="6" t="s">
        <v>5085</v>
      </c>
    </row>
    <row r="109" spans="1:3">
      <c r="B109" t="s">
        <v>5086</v>
      </c>
      <c r="C109" s="6" t="s">
        <v>5087</v>
      </c>
    </row>
    <row r="110" spans="1:3">
      <c r="A110" s="5">
        <v>44480</v>
      </c>
      <c r="B110" t="s">
        <v>4904</v>
      </c>
      <c r="C110" s="6" t="s">
        <v>5088</v>
      </c>
    </row>
    <row r="111" spans="1:3">
      <c r="A111" s="5">
        <v>44503</v>
      </c>
      <c r="B111" t="s">
        <v>4970</v>
      </c>
      <c r="C111" s="6" t="s">
        <v>5089</v>
      </c>
    </row>
    <row r="112" spans="1:3">
      <c r="B112" t="s">
        <v>5090</v>
      </c>
      <c r="C112" s="6" t="s">
        <v>5091</v>
      </c>
    </row>
    <row r="113" spans="1:3">
      <c r="B113" t="s">
        <v>5092</v>
      </c>
      <c r="C113" s="6" t="s">
        <v>5093</v>
      </c>
    </row>
    <row r="114" spans="1:3">
      <c r="B114" t="s">
        <v>5094</v>
      </c>
      <c r="C114" s="6" t="s">
        <v>5095</v>
      </c>
    </row>
    <row r="115" spans="1:3">
      <c r="B115" t="s">
        <v>5096</v>
      </c>
      <c r="C115" s="6" t="s">
        <v>5097</v>
      </c>
    </row>
    <row r="116" spans="1:3">
      <c r="B116" t="s">
        <v>5098</v>
      </c>
      <c r="C116" s="6" t="s">
        <v>5099</v>
      </c>
    </row>
    <row r="117" spans="1:3">
      <c r="B117" t="s">
        <v>5100</v>
      </c>
      <c r="C117" s="6" t="s">
        <v>5101</v>
      </c>
    </row>
    <row r="118" spans="1:3">
      <c r="B118" t="s">
        <v>5102</v>
      </c>
      <c r="C118" s="6" t="s">
        <v>5103</v>
      </c>
    </row>
    <row r="119" spans="1:3">
      <c r="B119" t="s">
        <v>5104</v>
      </c>
      <c r="C119" s="6" t="s">
        <v>5105</v>
      </c>
    </row>
    <row r="120" spans="1:3">
      <c r="A120" s="9">
        <v>44538</v>
      </c>
      <c r="B120" s="10" t="s">
        <v>5106</v>
      </c>
      <c r="C120" s="11" t="s">
        <v>5107</v>
      </c>
    </row>
    <row r="121" spans="1:3">
      <c r="A121" s="10"/>
      <c r="B121" s="10" t="s">
        <v>5108</v>
      </c>
      <c r="C121" s="11" t="s">
        <v>5109</v>
      </c>
    </row>
    <row r="122" spans="1:3">
      <c r="A122" s="10"/>
      <c r="B122" s="10" t="s">
        <v>5110</v>
      </c>
      <c r="C122" s="11" t="s">
        <v>5111</v>
      </c>
    </row>
    <row r="123" spans="1:3">
      <c r="A123" s="10"/>
      <c r="B123" s="10" t="s">
        <v>5112</v>
      </c>
      <c r="C123" s="11" t="s">
        <v>5109</v>
      </c>
    </row>
    <row r="124" spans="1:3">
      <c r="A124" s="9">
        <v>44557</v>
      </c>
      <c r="B124" s="12" t="s">
        <v>5113</v>
      </c>
      <c r="C124" s="11" t="s">
        <v>5114</v>
      </c>
    </row>
    <row r="125" spans="1:3">
      <c r="A125" s="9"/>
      <c r="B125" s="12" t="s">
        <v>5115</v>
      </c>
      <c r="C125" s="11" t="s">
        <v>5116</v>
      </c>
    </row>
    <row r="126" spans="1:3">
      <c r="A126" s="10"/>
      <c r="B126" s="12" t="s">
        <v>5117</v>
      </c>
      <c r="C126" s="11" t="s">
        <v>5118</v>
      </c>
    </row>
    <row r="127" spans="1:3">
      <c r="A127" s="10"/>
      <c r="B127" s="12" t="s">
        <v>5119</v>
      </c>
      <c r="C127" s="11" t="s">
        <v>5120</v>
      </c>
    </row>
    <row r="128" spans="1:3">
      <c r="A128" s="10"/>
      <c r="B128" s="12" t="s">
        <v>5121</v>
      </c>
      <c r="C128" s="11" t="s">
        <v>5122</v>
      </c>
    </row>
    <row r="129" spans="1:3">
      <c r="A129" s="10"/>
      <c r="B129" s="12" t="s">
        <v>5123</v>
      </c>
      <c r="C129" s="11" t="s">
        <v>5124</v>
      </c>
    </row>
    <row r="130" spans="1:3">
      <c r="A130" s="10"/>
      <c r="B130" s="12" t="s">
        <v>5004</v>
      </c>
      <c r="C130" s="11" t="s">
        <v>5125</v>
      </c>
    </row>
    <row r="131" spans="1:3">
      <c r="A131" s="10"/>
      <c r="B131" s="10" t="s">
        <v>5126</v>
      </c>
      <c r="C131" s="11" t="s">
        <v>5127</v>
      </c>
    </row>
    <row r="132" spans="1:3">
      <c r="A132" s="10"/>
      <c r="B132" s="10" t="s">
        <v>4906</v>
      </c>
      <c r="C132" s="11" t="s">
        <v>5128</v>
      </c>
    </row>
    <row r="133" spans="1:3">
      <c r="A133" s="10"/>
      <c r="B133" s="10" t="s">
        <v>5129</v>
      </c>
      <c r="C133" s="11" t="s">
        <v>5130</v>
      </c>
    </row>
    <row r="134" spans="1:3">
      <c r="A134" s="10"/>
      <c r="B134" s="10" t="s">
        <v>5131</v>
      </c>
      <c r="C134" s="11" t="s">
        <v>5132</v>
      </c>
    </row>
    <row r="135" spans="1:3">
      <c r="A135" s="10"/>
      <c r="B135" s="10" t="s">
        <v>5133</v>
      </c>
      <c r="C135" s="11" t="s">
        <v>5134</v>
      </c>
    </row>
    <row r="136" spans="1:3">
      <c r="A136" s="10"/>
      <c r="B136" s="10" t="s">
        <v>5135</v>
      </c>
      <c r="C136" s="11" t="s">
        <v>5136</v>
      </c>
    </row>
    <row r="137" spans="1:3">
      <c r="A137" s="10"/>
      <c r="B137" s="10" t="s">
        <v>5137</v>
      </c>
      <c r="C137" s="11" t="s">
        <v>5138</v>
      </c>
    </row>
    <row r="138" spans="1:3">
      <c r="A138" s="10"/>
      <c r="B138" s="10" t="s">
        <v>4921</v>
      </c>
      <c r="C138" s="11" t="s">
        <v>5139</v>
      </c>
    </row>
    <row r="139" spans="1:3">
      <c r="A139" s="10"/>
      <c r="B139" s="10" t="s">
        <v>5140</v>
      </c>
      <c r="C139" s="11" t="s">
        <v>5141</v>
      </c>
    </row>
    <row r="140" spans="1:3">
      <c r="A140" s="10"/>
      <c r="B140" s="10" t="s">
        <v>5094</v>
      </c>
      <c r="C140" s="11" t="s">
        <v>5142</v>
      </c>
    </row>
    <row r="141" spans="1:3">
      <c r="A141" s="10"/>
      <c r="B141" s="10" t="s">
        <v>5143</v>
      </c>
      <c r="C141" s="11" t="s">
        <v>5144</v>
      </c>
    </row>
    <row r="142" spans="1:3">
      <c r="A142" s="10"/>
      <c r="B142" s="10" t="s">
        <v>5145</v>
      </c>
      <c r="C142" s="11" t="s">
        <v>5146</v>
      </c>
    </row>
    <row r="143" spans="1:3">
      <c r="A143" s="10"/>
      <c r="B143" s="10" t="s">
        <v>5147</v>
      </c>
      <c r="C143" s="11" t="s">
        <v>5148</v>
      </c>
    </row>
  </sheetData>
  <pageMargins left="0.7" right="0.7" top="0.75" bottom="0.75" header="0.3" footer="0.3"/>
  <pageSetup paperSize="9" orientation="portrai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C74"/>
  <sheetViews>
    <sheetView workbookViewId="0">
      <selection activeCell="B3" sqref="B3"/>
    </sheetView>
  </sheetViews>
  <sheetFormatPr defaultColWidth="8.75" defaultRowHeight="14.25"/>
  <cols>
    <col min="2" max="2" width="19.75" customWidth="1"/>
    <col min="3" max="3" width="56.875" customWidth="1"/>
  </cols>
  <sheetData>
    <row r="2" spans="2:3">
      <c r="B2" s="1" t="s">
        <v>5149</v>
      </c>
      <c r="C2" s="1" t="s">
        <v>5150</v>
      </c>
    </row>
    <row r="3" spans="2:3">
      <c r="B3" t="s">
        <v>4779</v>
      </c>
      <c r="C3" t="s">
        <v>4778</v>
      </c>
    </row>
    <row r="4" spans="2:3">
      <c r="B4" t="s">
        <v>4757</v>
      </c>
      <c r="C4" t="s">
        <v>4756</v>
      </c>
    </row>
    <row r="5" spans="2:3">
      <c r="B5" t="s">
        <v>4801</v>
      </c>
      <c r="C5" t="s">
        <v>5151</v>
      </c>
    </row>
    <row r="6" spans="2:3">
      <c r="B6" t="s">
        <v>5152</v>
      </c>
      <c r="C6" t="s">
        <v>3826</v>
      </c>
    </row>
    <row r="7" spans="2:3">
      <c r="B7" t="s">
        <v>5153</v>
      </c>
      <c r="C7" t="s">
        <v>4007</v>
      </c>
    </row>
    <row r="8" spans="2:3">
      <c r="B8" t="s">
        <v>5154</v>
      </c>
      <c r="C8" t="s">
        <v>481</v>
      </c>
    </row>
    <row r="9" spans="2:3">
      <c r="B9" t="s">
        <v>5155</v>
      </c>
      <c r="C9" t="s">
        <v>496</v>
      </c>
    </row>
    <row r="10" spans="2:3">
      <c r="B10" t="s">
        <v>5156</v>
      </c>
      <c r="C10" t="s">
        <v>511</v>
      </c>
    </row>
    <row r="11" spans="2:3">
      <c r="B11" t="s">
        <v>5157</v>
      </c>
      <c r="C11" t="s">
        <v>5120</v>
      </c>
    </row>
    <row r="12" spans="2:3">
      <c r="B12" t="s">
        <v>4789</v>
      </c>
      <c r="C12" t="s">
        <v>5158</v>
      </c>
    </row>
    <row r="13" spans="2:3">
      <c r="B13" t="s">
        <v>5159</v>
      </c>
      <c r="C13" t="s">
        <v>5107</v>
      </c>
    </row>
    <row r="14" spans="2:3">
      <c r="B14" t="s">
        <v>4813</v>
      </c>
      <c r="C14" t="s">
        <v>5160</v>
      </c>
    </row>
    <row r="15" spans="2:3">
      <c r="B15" t="s">
        <v>4820</v>
      </c>
      <c r="C15" t="s">
        <v>5161</v>
      </c>
    </row>
    <row r="16" spans="2:3">
      <c r="B16" t="s">
        <v>5162</v>
      </c>
      <c r="C16" t="s">
        <v>4899</v>
      </c>
    </row>
    <row r="17" spans="2:3">
      <c r="B17" t="s">
        <v>4822</v>
      </c>
      <c r="C17" t="s">
        <v>5163</v>
      </c>
    </row>
    <row r="18" spans="2:3">
      <c r="B18" t="s">
        <v>5164</v>
      </c>
      <c r="C18" t="s">
        <v>3857</v>
      </c>
    </row>
    <row r="19" spans="2:3">
      <c r="B19" t="s">
        <v>4747</v>
      </c>
      <c r="C19" t="s">
        <v>4746</v>
      </c>
    </row>
    <row r="20" spans="2:3">
      <c r="B20" t="s">
        <v>5165</v>
      </c>
      <c r="C20" t="s">
        <v>3787</v>
      </c>
    </row>
    <row r="21" spans="2:3">
      <c r="B21" t="s">
        <v>4775</v>
      </c>
      <c r="C21" t="s">
        <v>4774</v>
      </c>
    </row>
    <row r="22" spans="2:3">
      <c r="B22" t="s">
        <v>4759</v>
      </c>
      <c r="C22" t="s">
        <v>4758</v>
      </c>
    </row>
    <row r="23" spans="2:3">
      <c r="B23" t="s">
        <v>4791</v>
      </c>
      <c r="C23" t="s">
        <v>5166</v>
      </c>
    </row>
    <row r="24" spans="2:3">
      <c r="B24" t="s">
        <v>4793</v>
      </c>
      <c r="C24" t="s">
        <v>4208</v>
      </c>
    </row>
    <row r="25" spans="2:3">
      <c r="B25" t="s">
        <v>4795</v>
      </c>
      <c r="C25" t="s">
        <v>4212</v>
      </c>
    </row>
    <row r="26" spans="2:3">
      <c r="B26" t="s">
        <v>4797</v>
      </c>
      <c r="C26" t="s">
        <v>4215</v>
      </c>
    </row>
    <row r="27" spans="2:3">
      <c r="B27" t="s">
        <v>4799</v>
      </c>
      <c r="C27" t="s">
        <v>4218</v>
      </c>
    </row>
    <row r="28" spans="2:3">
      <c r="B28" t="s">
        <v>5167</v>
      </c>
      <c r="C28" t="s">
        <v>5148</v>
      </c>
    </row>
    <row r="29" spans="2:3">
      <c r="B29" t="s">
        <v>5168</v>
      </c>
      <c r="C29" t="s">
        <v>5139</v>
      </c>
    </row>
    <row r="30" spans="2:3">
      <c r="B30" t="s">
        <v>4765</v>
      </c>
      <c r="C30" t="s">
        <v>4764</v>
      </c>
    </row>
    <row r="31" spans="2:3">
      <c r="B31" t="s">
        <v>4763</v>
      </c>
      <c r="C31" t="s">
        <v>4762</v>
      </c>
    </row>
    <row r="32" spans="2:3">
      <c r="B32" t="s">
        <v>4749</v>
      </c>
      <c r="C32" t="s">
        <v>4748</v>
      </c>
    </row>
    <row r="33" spans="2:3">
      <c r="B33" t="s">
        <v>4805</v>
      </c>
      <c r="C33" t="s">
        <v>5169</v>
      </c>
    </row>
    <row r="34" spans="2:3">
      <c r="B34" t="s">
        <v>5170</v>
      </c>
      <c r="C34" t="s">
        <v>5109</v>
      </c>
    </row>
    <row r="35" spans="2:3">
      <c r="B35" t="s">
        <v>4809</v>
      </c>
      <c r="C35" t="s">
        <v>5171</v>
      </c>
    </row>
    <row r="36" spans="2:3">
      <c r="B36" t="s">
        <v>4811</v>
      </c>
      <c r="C36" t="s">
        <v>5172</v>
      </c>
    </row>
    <row r="37" spans="2:3">
      <c r="B37" t="s">
        <v>5173</v>
      </c>
      <c r="C37" t="s">
        <v>3790</v>
      </c>
    </row>
    <row r="38" spans="2:3">
      <c r="B38" t="s">
        <v>4816</v>
      </c>
      <c r="C38" t="s">
        <v>5174</v>
      </c>
    </row>
    <row r="39" spans="2:3">
      <c r="B39" t="s">
        <v>4751</v>
      </c>
      <c r="C39" t="s">
        <v>4750</v>
      </c>
    </row>
    <row r="40" spans="2:3">
      <c r="B40" t="s">
        <v>4818</v>
      </c>
      <c r="C40" t="s">
        <v>5175</v>
      </c>
    </row>
    <row r="41" spans="2:3">
      <c r="B41" t="s">
        <v>4769</v>
      </c>
      <c r="C41" t="s">
        <v>4768</v>
      </c>
    </row>
    <row r="42" spans="2:3">
      <c r="B42" t="s">
        <v>5176</v>
      </c>
      <c r="C42" t="s">
        <v>4115</v>
      </c>
    </row>
    <row r="43" spans="2:3">
      <c r="B43" t="s">
        <v>4767</v>
      </c>
      <c r="C43" t="s">
        <v>4766</v>
      </c>
    </row>
    <row r="44" spans="2:3">
      <c r="B44" t="s">
        <v>4776</v>
      </c>
      <c r="C44" t="s">
        <v>4187</v>
      </c>
    </row>
    <row r="45" spans="2:3">
      <c r="B45" t="s">
        <v>5177</v>
      </c>
      <c r="C45" t="s">
        <v>4900</v>
      </c>
    </row>
    <row r="46" spans="2:3">
      <c r="B46" t="s">
        <v>5178</v>
      </c>
      <c r="C46" t="s">
        <v>4004</v>
      </c>
    </row>
    <row r="47" spans="2:3">
      <c r="B47" t="s">
        <v>5179</v>
      </c>
      <c r="C47" t="s">
        <v>3860</v>
      </c>
    </row>
    <row r="48" spans="2:3">
      <c r="B48" t="s">
        <v>4803</v>
      </c>
      <c r="C48" t="s">
        <v>5180</v>
      </c>
    </row>
    <row r="49" spans="2:3">
      <c r="B49" t="s">
        <v>4807</v>
      </c>
      <c r="C49" t="s">
        <v>5181</v>
      </c>
    </row>
    <row r="50" spans="2:3">
      <c r="B50" t="s">
        <v>5182</v>
      </c>
      <c r="C50" t="s">
        <v>5125</v>
      </c>
    </row>
    <row r="51" spans="2:3">
      <c r="B51" t="s">
        <v>4753</v>
      </c>
      <c r="C51" t="s">
        <v>4752</v>
      </c>
    </row>
    <row r="52" spans="2:3">
      <c r="B52" t="s">
        <v>5183</v>
      </c>
      <c r="C52" t="s">
        <v>5146</v>
      </c>
    </row>
    <row r="53" spans="2:3">
      <c r="B53" t="s">
        <v>5184</v>
      </c>
      <c r="C53" t="s">
        <v>5144</v>
      </c>
    </row>
    <row r="54" spans="2:3">
      <c r="B54" t="s">
        <v>5185</v>
      </c>
      <c r="C54" t="s">
        <v>5141</v>
      </c>
    </row>
    <row r="55" spans="2:3">
      <c r="B55" t="s">
        <v>5186</v>
      </c>
      <c r="C55" t="s">
        <v>5138</v>
      </c>
    </row>
    <row r="56" spans="2:3">
      <c r="B56" t="s">
        <v>5187</v>
      </c>
      <c r="C56" t="s">
        <v>5132</v>
      </c>
    </row>
    <row r="57" spans="2:3">
      <c r="B57" t="s">
        <v>5188</v>
      </c>
      <c r="C57" t="s">
        <v>4041</v>
      </c>
    </row>
    <row r="58" spans="2:3">
      <c r="B58" t="s">
        <v>4771</v>
      </c>
      <c r="C58" t="s">
        <v>4770</v>
      </c>
    </row>
    <row r="59" spans="2:3">
      <c r="B59" t="s">
        <v>4777</v>
      </c>
      <c r="C59" t="s">
        <v>4191</v>
      </c>
    </row>
    <row r="60" spans="2:3">
      <c r="B60" t="s">
        <v>4773</v>
      </c>
      <c r="C60" t="s">
        <v>4772</v>
      </c>
    </row>
    <row r="61" spans="2:3">
      <c r="B61" t="s">
        <v>4761</v>
      </c>
      <c r="C61" t="s">
        <v>4760</v>
      </c>
    </row>
    <row r="62" spans="2:3">
      <c r="B62" t="s">
        <v>5189</v>
      </c>
      <c r="C62" t="s">
        <v>5130</v>
      </c>
    </row>
    <row r="63" spans="2:3">
      <c r="B63" t="s">
        <v>5190</v>
      </c>
      <c r="C63" t="s">
        <v>5116</v>
      </c>
    </row>
    <row r="64" spans="2:3">
      <c r="B64" t="s">
        <v>5191</v>
      </c>
      <c r="C64" t="s">
        <v>5114</v>
      </c>
    </row>
    <row r="65" spans="2:3">
      <c r="B65" t="s">
        <v>5192</v>
      </c>
      <c r="C65" t="s">
        <v>5127</v>
      </c>
    </row>
    <row r="66" spans="2:3">
      <c r="B66" t="s">
        <v>5193</v>
      </c>
      <c r="C66" t="s">
        <v>5142</v>
      </c>
    </row>
    <row r="67" spans="2:3">
      <c r="B67" t="s">
        <v>5194</v>
      </c>
      <c r="C67" t="s">
        <v>5134</v>
      </c>
    </row>
    <row r="68" spans="2:3">
      <c r="B68" t="s">
        <v>5195</v>
      </c>
      <c r="C68" t="s">
        <v>5111</v>
      </c>
    </row>
    <row r="69" spans="2:3">
      <c r="B69" t="s">
        <v>5196</v>
      </c>
      <c r="C69" t="s">
        <v>5118</v>
      </c>
    </row>
    <row r="70" spans="2:3">
      <c r="B70" t="s">
        <v>5197</v>
      </c>
      <c r="C70" t="s">
        <v>5128</v>
      </c>
    </row>
    <row r="71" spans="2:3">
      <c r="B71" t="s">
        <v>5198</v>
      </c>
      <c r="C71" t="s">
        <v>5124</v>
      </c>
    </row>
    <row r="72" spans="2:3">
      <c r="B72" t="s">
        <v>5199</v>
      </c>
      <c r="C72" t="s">
        <v>5122</v>
      </c>
    </row>
    <row r="73" spans="2:3">
      <c r="B73" t="s">
        <v>5200</v>
      </c>
      <c r="C73" t="s">
        <v>5136</v>
      </c>
    </row>
    <row r="74" spans="2:3">
      <c r="B74" t="s">
        <v>4755</v>
      </c>
      <c r="C74" t="s">
        <v>4754</v>
      </c>
    </row>
  </sheetData>
  <conditionalFormatting sqref="B3:B74">
    <cfRule type="duplicateValues" dxfId="0" priority="7"/>
  </conditionalFormatting>
  <pageMargins left="0.75" right="0.75" top="1" bottom="1" header="0.5" footer="0.5"/>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73E10097D1046D4ABBA86F30669432DC" ma:contentTypeVersion="14" ma:contentTypeDescription="Ein neues Dokument erstellen." ma:contentTypeScope="" ma:versionID="fa5eb31c47b9ce64ab01d9c90ecaeef6">
  <xsd:schema xmlns:xsd="http://www.w3.org/2001/XMLSchema" xmlns:xs="http://www.w3.org/2001/XMLSchema" xmlns:p="http://schemas.microsoft.com/office/2006/metadata/properties" xmlns:ns2="ccad05b6-d98d-4968-b507-c97e3902ea7c" xmlns:ns3="bf983122-dacb-4485-9674-5dec41ea7233" targetNamespace="http://schemas.microsoft.com/office/2006/metadata/properties" ma:root="true" ma:fieldsID="27a4976f77e212112fc5e695c115b96e" ns2:_="" ns3:_="">
    <xsd:import namespace="ccad05b6-d98d-4968-b507-c97e3902ea7c"/>
    <xsd:import namespace="bf983122-dacb-4485-9674-5dec41ea723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3:TaxCatchAll"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cad05b6-d98d-4968-b507-c97e3902ea7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Bildmarkierungen" ma:readOnly="false" ma:fieldId="{5cf76f15-5ced-4ddc-b409-7134ff3c332f}" ma:taxonomyMulti="true" ma:sspId="165086b2-d413-40fa-a1bf-1c6a55b336c5" ma:termSetId="09814cd3-568e-fe90-9814-8d621ff8fb84" ma:anchorId="fba54fb3-c3e1-fe81-a776-ca4b69148c4d" ma:open="true" ma:isKeyword="false">
      <xsd:complexType>
        <xsd:sequence>
          <xsd:element ref="pc:Terms" minOccurs="0" maxOccurs="1"/>
        </xsd:sequence>
      </xsd:complex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bf983122-dacb-4485-9674-5dec41ea7233" elementFormDefault="qualified">
    <xsd:import namespace="http://schemas.microsoft.com/office/2006/documentManagement/types"/>
    <xsd:import namespace="http://schemas.microsoft.com/office/infopath/2007/PartnerControls"/>
    <xsd:element name="SharedWithUsers" ma:index="16"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Freigegeben für - Details" ma:internalName="SharedWithDetails" ma:readOnly="true">
      <xsd:simpleType>
        <xsd:restriction base="dms:Note">
          <xsd:maxLength value="255"/>
        </xsd:restriction>
      </xsd:simpleType>
    </xsd:element>
    <xsd:element name="TaxCatchAll" ma:index="20" nillable="true" ma:displayName="Taxonomy Catch All Column" ma:hidden="true" ma:list="{0217dcfd-f5bb-4b08-bfa3-ef28abf5475d}" ma:internalName="TaxCatchAll" ma:showField="CatchAllData" ma:web="bf983122-dacb-4485-9674-5dec41ea723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B27B89E-1177-46BE-BA35-DAACC61E9215}">
  <ds:schemaRefs/>
</ds:datastoreItem>
</file>

<file path=customXml/itemProps2.xml><?xml version="1.0" encoding="utf-8"?>
<ds:datastoreItem xmlns:ds="http://schemas.openxmlformats.org/officeDocument/2006/customXml" ds:itemID="{04C612D5-11E3-4953-8C41-DF4EA37EF5DA}">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8</vt:i4>
      </vt:variant>
    </vt:vector>
  </HeadingPairs>
  <TitlesOfParts>
    <vt:vector size="8" baseType="lpstr">
      <vt:lpstr>Protocol Explanation</vt:lpstr>
      <vt:lpstr>Registers</vt:lpstr>
      <vt:lpstr>Fault Addresses</vt:lpstr>
      <vt:lpstr>Status Information Sheet</vt:lpstr>
      <vt:lpstr>PCU fault bit description</vt:lpstr>
      <vt:lpstr>BDU Failure Information</vt:lpstr>
      <vt:lpstr>Version</vt:lpstr>
      <vt:lpstr>Translate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Kristof Eykens</cp:lastModifiedBy>
  <dcterms:created xsi:type="dcterms:W3CDTF">2008-09-11T17:22:00Z</dcterms:created>
  <dcterms:modified xsi:type="dcterms:W3CDTF">2023-01-10T16:09:19Z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2052-11.1.0.12302</vt:lpwstr>
  </property>
  <property fmtid="{D5CDD505-2E9C-101B-9397-08002B2CF9AE}" pid="3" name="ICV">
    <vt:lpwstr>948939A9E66540E5849A51076577D4B5</vt:lpwstr>
  </property>
</Properties>
</file>